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INFORMACIONES RAI 2026\"/>
    </mc:Choice>
  </mc:AlternateContent>
  <xr:revisionPtr revIDLastSave="0" documentId="13_ncr:1_{3E0B4074-CFC9-4347-A092-D383F4DF74FA}" xr6:coauthVersionLast="47" xr6:coauthVersionMax="47" xr10:uidLastSave="{00000000-0000-0000-0000-000000000000}"/>
  <bookViews>
    <workbookView xWindow="-120" yWindow="-120" windowWidth="20730" windowHeight="11160" tabRatio="443" xr2:uid="{00000000-000D-0000-FFFF-FFFF00000000}"/>
  </bookViews>
  <sheets>
    <sheet name="SENASA" sheetId="11" r:id="rId1"/>
    <sheet name="FONDO OPOERATIVO" sheetId="13" r:id="rId2"/>
  </sheets>
  <definedNames>
    <definedName name="_xlnm.Print_Area" localSheetId="0">SENASA!$A$1:$F$61</definedName>
    <definedName name="_xlnm.Print_Titles" localSheetId="0">SENASA!$7:$8</definedName>
  </definedNames>
  <calcPr calcId="181029"/>
</workbook>
</file>

<file path=xl/calcChain.xml><?xml version="1.0" encoding="utf-8"?>
<calcChain xmlns="http://schemas.openxmlformats.org/spreadsheetml/2006/main">
  <c r="F10" i="11" l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10" i="13"/>
  <c r="F11" i="13" s="1"/>
  <c r="F12" i="13" s="1"/>
  <c r="F13" i="13" s="1"/>
  <c r="F14" i="13" s="1"/>
  <c r="F15" i="13" s="1"/>
  <c r="F16" i="13" s="1"/>
  <c r="F17" i="13" s="1"/>
  <c r="F18" i="13" s="1"/>
  <c r="F19" i="13" s="1"/>
  <c r="F20" i="13" s="1"/>
  <c r="F21" i="13" s="1"/>
  <c r="F22" i="13" s="1"/>
  <c r="G104" i="11" l="1"/>
  <c r="I87" i="11" l="1"/>
  <c r="I88" i="11" s="1"/>
</calcChain>
</file>

<file path=xl/sharedStrings.xml><?xml version="1.0" encoding="utf-8"?>
<sst xmlns="http://schemas.openxmlformats.org/spreadsheetml/2006/main" count="94" uniqueCount="67">
  <si>
    <t>FECHA</t>
  </si>
  <si>
    <t>CONCEPTO</t>
  </si>
  <si>
    <t>CREDITO</t>
  </si>
  <si>
    <t>LIBRO BANCO</t>
  </si>
  <si>
    <t>Balance</t>
  </si>
  <si>
    <t>DEDITO</t>
  </si>
  <si>
    <t>(Valores Expresado en RD$)</t>
  </si>
  <si>
    <t>DEBITO</t>
  </si>
  <si>
    <t xml:space="preserve">                                                        (Valores Expresado en RD$)</t>
  </si>
  <si>
    <t>TRANFERENCIA</t>
  </si>
  <si>
    <t xml:space="preserve">PREPARADO POR </t>
  </si>
  <si>
    <t xml:space="preserve"> </t>
  </si>
  <si>
    <t xml:space="preserve">                                                     FONDO OPERATIVO</t>
  </si>
  <si>
    <t>SERVICIO REGIONAL DE SALUD CIBAO NORTE</t>
  </si>
  <si>
    <t xml:space="preserve"> AL 30 DE ABRIL 2026</t>
  </si>
  <si>
    <t>TRANSFERENCIA /DEPOSITO</t>
  </si>
  <si>
    <t>VENTAS DE SERVICIO</t>
  </si>
  <si>
    <t xml:space="preserve">                                                    AL 30 DE ABRIL 2026</t>
  </si>
  <si>
    <t>REVISADO POR</t>
  </si>
  <si>
    <t xml:space="preserve">LIC. JOSE CASTILLO ROJAS </t>
  </si>
  <si>
    <t xml:space="preserve">           LIC. HONEIRY NUÑEZ ALMONTE </t>
  </si>
  <si>
    <t>LICDA. HONEIRY NUÑEZ ALMONTE</t>
  </si>
  <si>
    <t xml:space="preserve">                                                                       HOSPITAL MUNICIPAL JAMAO AL NORTE                                                    </t>
  </si>
  <si>
    <t xml:space="preserve">                                                 Servicio Regional de Salud Cibao Norte</t>
  </si>
  <si>
    <t xml:space="preserve">COMISIONES BANCARIA </t>
  </si>
  <si>
    <t xml:space="preserve">BALACE ANTERIOR </t>
  </si>
  <si>
    <t>PAGO REACTIVOS Y UTILES MENORES 
MEDICOS QUIRUGICOS</t>
  </si>
  <si>
    <t xml:space="preserve">PAGO ALIMENTOS PARA HUMANOS </t>
  </si>
  <si>
    <t>PAGO GASOIL NOVIEMBRE 2024</t>
  </si>
  <si>
    <t>PAGO UTILES  MENORES MEDICOS 
QUIRURGICOS (SALDO RESTANTE)</t>
  </si>
  <si>
    <t xml:space="preserve">PAGO MEDICAMENTOS Y UTILES MENORES MEDICOS
 QUIRURGICOS </t>
  </si>
  <si>
    <t>PAGO SERVICIO FLOTAS MARZO</t>
  </si>
  <si>
    <t>PAGO SERVICIO TELEFONO ABRIL</t>
  </si>
  <si>
    <t xml:space="preserve">PAGO VIATICO PROMESECAL ENERO </t>
  </si>
  <si>
    <t xml:space="preserve">PAGO VIATICO REVISION  CUENTA FR #1 SANTIAGO </t>
  </si>
  <si>
    <t xml:space="preserve">PAGO VIATICO REVISION CUENTA FR #1 SANTO DOMINGO </t>
  </si>
  <si>
    <t>PAGO DE RETENCION FONDO REPONIBLE #1</t>
  </si>
  <si>
    <t xml:space="preserve">TESORERIA NACIONAL </t>
  </si>
  <si>
    <t>BALANCE ANTERIOR</t>
  </si>
  <si>
    <t>PAGO RETENCION VS MARZO</t>
  </si>
  <si>
    <t>PAGO FLETE DE VEHICULO</t>
  </si>
  <si>
    <t>DEPOSITO REFERENCIADO  COBROS PACIENTE ODONTOLOGIA</t>
  </si>
  <si>
    <t>DEPOSITO REFERENCIADO COBROS PACIENTE  EXTRANJERO</t>
  </si>
  <si>
    <t>PAGO SUPLIDORES</t>
  </si>
  <si>
    <t xml:space="preserve">PAGO MATERIALES DE OFICINA </t>
  </si>
  <si>
    <t xml:space="preserve">PAGO RESTANTE AIRE ACONDICIONADO AREA DE EMERGENCIA </t>
  </si>
  <si>
    <t>PAGO CONBUSTIBLE , GASOIL, PLANTA MARZO (ABONO)</t>
  </si>
  <si>
    <t>PAGO MANT Y REPARACION EQ.OFICINA, MATERIALES DE OFICINA , MUEBLES Y EQUIPOS DE OFICINA EQUIPO DE TECNOLOGIA DE LA INFORMACION Y COMUNICACIÓN .</t>
  </si>
  <si>
    <t>PAGO MANTENIMIENTO EQIPO DE OFICINA (AIRES ACONDICIONADOS)</t>
  </si>
  <si>
    <t xml:space="preserve">PAGO IMPRESIÓN Y ENCUADERNANCION </t>
  </si>
  <si>
    <t xml:space="preserve">PAGO OXIGENO </t>
  </si>
  <si>
    <t>PAGO CARNES</t>
  </si>
  <si>
    <t xml:space="preserve">PAGO VIVERES Y VEGETALES </t>
  </si>
  <si>
    <t xml:space="preserve">PAGO SUEL RAYOS X ABRIL </t>
  </si>
  <si>
    <t xml:space="preserve">PAGO MANTENIMIENTO Y PINTURAS DE LAS REJILLAS HOSPITAL </t>
  </si>
  <si>
    <t xml:space="preserve">PAGO REPARACION TURBO DE LA AMBULANCIA </t>
  </si>
  <si>
    <t xml:space="preserve">PAGO PINTURA PARA EL HOSPITAL </t>
  </si>
  <si>
    <t xml:space="preserve">PAGO COMBUSTIBLE GASOLINA MARZO Y ABRIL </t>
  </si>
  <si>
    <t>PAGO NOMINA MASIVA INCENTIVO PERIODO JULIO-DICIEMBRE 2025</t>
  </si>
  <si>
    <t>PAGO PENDIENTE INCENTIVO PERIODO JULIO-DICIEMBRE 2025</t>
  </si>
  <si>
    <t>LIC.JOSE CASTILLO ROJAS</t>
  </si>
  <si>
    <t>ENC. ADMINISTRATIVO</t>
  </si>
  <si>
    <t xml:space="preserve">          PREPARADO  POR: </t>
  </si>
  <si>
    <t xml:space="preserve">             REVISADO POR :</t>
  </si>
  <si>
    <t>LICDA. CAROLNA BIER ABREU</t>
  </si>
  <si>
    <t xml:space="preserve">          </t>
  </si>
  <si>
    <t xml:space="preserve">COMISION BANCARIA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</si>
</sst>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#,##0.00000000000_);\(#,##0.00000000000\)"/>
    <numFmt numFmtId="167" formatCode="#,##0.00000000000"/>
    <numFmt numFmtId="168" formatCode="#,##0.0000000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85">
    <xf numFmtId="0" fontId="0" fillId="0" borderId="0" xfId="0"/>
    <xf numFmtId="0" fontId="5" fillId="4" borderId="4" xfId="3" applyFont="1" applyFill="1" applyBorder="1" applyAlignment="1">
      <alignment horizontal="center" vertical="center" wrapText="1"/>
    </xf>
    <xf numFmtId="0" fontId="5" fillId="4" borderId="1" xfId="3" applyFont="1" applyFill="1" applyBorder="1" applyAlignment="1">
      <alignment horizontal="center" vertical="center" wrapText="1"/>
    </xf>
    <xf numFmtId="0" fontId="5" fillId="5" borderId="0" xfId="7" applyFont="1" applyFill="1"/>
    <xf numFmtId="0" fontId="3" fillId="0" borderId="0" xfId="0" applyFont="1" applyAlignment="1">
      <alignment horizontal="center"/>
    </xf>
    <xf numFmtId="0" fontId="0" fillId="2" borderId="6" xfId="0" applyFill="1" applyBorder="1"/>
    <xf numFmtId="0" fontId="5" fillId="4" borderId="5" xfId="3" applyFont="1" applyFill="1" applyBorder="1" applyAlignment="1">
      <alignment horizontal="center" vertical="center" wrapText="1"/>
    </xf>
    <xf numFmtId="0" fontId="7" fillId="0" borderId="0" xfId="0" applyFont="1"/>
    <xf numFmtId="49" fontId="5" fillId="4" borderId="2" xfId="6" applyNumberFormat="1" applyFont="1" applyFill="1" applyBorder="1" applyAlignment="1">
      <alignment horizontal="center"/>
    </xf>
    <xf numFmtId="14" fontId="5" fillId="5" borderId="0" xfId="5" applyNumberFormat="1" applyFont="1" applyFill="1" applyAlignment="1">
      <alignment horizontal="right"/>
    </xf>
    <xf numFmtId="1" fontId="5" fillId="5" borderId="0" xfId="6" applyNumberFormat="1" applyFont="1" applyFill="1" applyAlignment="1">
      <alignment horizontal="center"/>
    </xf>
    <xf numFmtId="4" fontId="8" fillId="5" borderId="0" xfId="9" applyNumberFormat="1" applyFont="1" applyFill="1"/>
    <xf numFmtId="4" fontId="5" fillId="5" borderId="0" xfId="8" applyNumberFormat="1" applyFont="1" applyFill="1"/>
    <xf numFmtId="4" fontId="8" fillId="5" borderId="0" xfId="7" applyNumberFormat="1" applyFont="1" applyFill="1"/>
    <xf numFmtId="0" fontId="9" fillId="0" borderId="0" xfId="0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11" fillId="5" borderId="0" xfId="0" applyFont="1" applyFill="1"/>
    <xf numFmtId="0" fontId="10" fillId="0" borderId="0" xfId="0" applyFont="1"/>
    <xf numFmtId="164" fontId="10" fillId="0" borderId="0" xfId="1" applyFont="1"/>
    <xf numFmtId="164" fontId="10" fillId="2" borderId="6" xfId="1" applyFont="1" applyFill="1" applyBorder="1"/>
    <xf numFmtId="0" fontId="12" fillId="4" borderId="4" xfId="3" applyFont="1" applyFill="1" applyBorder="1" applyAlignment="1">
      <alignment horizontal="center" vertical="center" wrapText="1"/>
    </xf>
    <xf numFmtId="0" fontId="13" fillId="4" borderId="1" xfId="3" applyFont="1" applyFill="1" applyBorder="1" applyAlignment="1">
      <alignment horizontal="center" vertical="center" wrapText="1"/>
    </xf>
    <xf numFmtId="0" fontId="12" fillId="4" borderId="1" xfId="3" applyFont="1" applyFill="1" applyBorder="1" applyAlignment="1">
      <alignment horizontal="center" vertical="center" wrapText="1"/>
    </xf>
    <xf numFmtId="164" fontId="12" fillId="4" borderId="5" xfId="1" applyFont="1" applyFill="1" applyBorder="1" applyAlignment="1">
      <alignment horizontal="center" vertical="center" wrapText="1"/>
    </xf>
    <xf numFmtId="165" fontId="12" fillId="3" borderId="2" xfId="5" applyNumberFormat="1" applyFont="1" applyFill="1" applyBorder="1" applyAlignment="1">
      <alignment horizontal="right"/>
    </xf>
    <xf numFmtId="1" fontId="12" fillId="3" borderId="2" xfId="6" applyNumberFormat="1" applyFont="1" applyFill="1" applyBorder="1" applyAlignment="1">
      <alignment horizontal="left"/>
    </xf>
    <xf numFmtId="0" fontId="12" fillId="3" borderId="2" xfId="7" applyFont="1" applyFill="1" applyBorder="1"/>
    <xf numFmtId="4" fontId="14" fillId="3" borderId="2" xfId="9" applyNumberFormat="1" applyFont="1" applyFill="1" applyBorder="1"/>
    <xf numFmtId="4" fontId="12" fillId="3" borderId="2" xfId="8" applyNumberFormat="1" applyFont="1" applyFill="1" applyBorder="1"/>
    <xf numFmtId="164" fontId="12" fillId="3" borderId="2" xfId="1" applyFont="1" applyFill="1" applyBorder="1"/>
    <xf numFmtId="4" fontId="11" fillId="5" borderId="0" xfId="0" applyNumberFormat="1" applyFont="1" applyFill="1"/>
    <xf numFmtId="165" fontId="12" fillId="5" borderId="2" xfId="3" applyNumberFormat="1" applyFont="1" applyFill="1" applyBorder="1" applyAlignment="1">
      <alignment horizontal="center" vertical="center"/>
    </xf>
    <xf numFmtId="0" fontId="12" fillId="5" borderId="2" xfId="3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left" vertical="center" wrapText="1"/>
    </xf>
    <xf numFmtId="4" fontId="12" fillId="5" borderId="2" xfId="9" applyNumberFormat="1" applyFont="1" applyFill="1" applyBorder="1"/>
    <xf numFmtId="164" fontId="12" fillId="5" borderId="2" xfId="1" applyFont="1" applyFill="1" applyBorder="1" applyAlignment="1">
      <alignment vertical="center" wrapText="1"/>
    </xf>
    <xf numFmtId="164" fontId="12" fillId="5" borderId="2" xfId="1" applyFont="1" applyFill="1" applyBorder="1"/>
    <xf numFmtId="0" fontId="10" fillId="5" borderId="0" xfId="0" applyFont="1" applyFill="1"/>
    <xf numFmtId="1" fontId="12" fillId="5" borderId="2" xfId="3" applyNumberFormat="1" applyFont="1" applyFill="1" applyBorder="1" applyAlignment="1">
      <alignment horizontal="center" vertical="center"/>
    </xf>
    <xf numFmtId="0" fontId="12" fillId="5" borderId="2" xfId="0" applyFont="1" applyFill="1" applyBorder="1" applyAlignment="1">
      <alignment horizontal="left" wrapText="1"/>
    </xf>
    <xf numFmtId="1" fontId="12" fillId="5" borderId="2" xfId="3" applyNumberFormat="1" applyFont="1" applyFill="1" applyBorder="1" applyAlignment="1">
      <alignment horizontal="center" vertical="center" wrapText="1"/>
    </xf>
    <xf numFmtId="1" fontId="12" fillId="5" borderId="2" xfId="6" applyNumberFormat="1" applyFont="1" applyFill="1" applyBorder="1" applyAlignment="1">
      <alignment horizontal="center"/>
    </xf>
    <xf numFmtId="165" fontId="12" fillId="5" borderId="2" xfId="5" applyNumberFormat="1" applyFont="1" applyFill="1" applyBorder="1" applyAlignment="1">
      <alignment horizontal="right"/>
    </xf>
    <xf numFmtId="0" fontId="12" fillId="5" borderId="2" xfId="7" applyFont="1" applyFill="1" applyBorder="1" applyAlignment="1">
      <alignment wrapText="1"/>
    </xf>
    <xf numFmtId="4" fontId="14" fillId="5" borderId="0" xfId="0" applyNumberFormat="1" applyFont="1" applyFill="1"/>
    <xf numFmtId="164" fontId="12" fillId="5" borderId="0" xfId="1" applyFont="1" applyFill="1" applyBorder="1"/>
    <xf numFmtId="4" fontId="10" fillId="0" borderId="0" xfId="0" applyNumberFormat="1" applyFont="1"/>
    <xf numFmtId="164" fontId="10" fillId="0" borderId="0" xfId="0" applyNumberFormat="1" applyFont="1"/>
    <xf numFmtId="0" fontId="14" fillId="5" borderId="0" xfId="0" applyFont="1" applyFill="1"/>
    <xf numFmtId="168" fontId="11" fillId="5" borderId="0" xfId="0" applyNumberFormat="1" applyFont="1" applyFill="1"/>
    <xf numFmtId="164" fontId="11" fillId="5" borderId="0" xfId="1" applyFont="1" applyFill="1"/>
    <xf numFmtId="167" fontId="10" fillId="0" borderId="0" xfId="0" applyNumberFormat="1" applyFont="1"/>
    <xf numFmtId="164" fontId="10" fillId="5" borderId="0" xfId="1" applyFont="1" applyFill="1"/>
    <xf numFmtId="166" fontId="11" fillId="5" borderId="0" xfId="0" applyNumberFormat="1" applyFont="1" applyFill="1"/>
    <xf numFmtId="2" fontId="10" fillId="0" borderId="0" xfId="0" applyNumberFormat="1" applyFont="1"/>
    <xf numFmtId="43" fontId="11" fillId="5" borderId="0" xfId="0" applyNumberFormat="1" applyFont="1" applyFill="1"/>
    <xf numFmtId="4" fontId="15" fillId="5" borderId="0" xfId="3" applyNumberFormat="1" applyFont="1" applyFill="1"/>
    <xf numFmtId="4" fontId="11" fillId="5" borderId="0" xfId="1" applyNumberFormat="1" applyFont="1" applyFill="1" applyAlignment="1">
      <alignment horizontal="right"/>
    </xf>
    <xf numFmtId="164" fontId="11" fillId="5" borderId="0" xfId="0" applyNumberFormat="1" applyFont="1" applyFill="1"/>
    <xf numFmtId="164" fontId="10" fillId="0" borderId="0" xfId="1" applyFont="1" applyBorder="1"/>
    <xf numFmtId="14" fontId="12" fillId="3" borderId="2" xfId="5" applyNumberFormat="1" applyFont="1" applyFill="1" applyBorder="1" applyAlignment="1">
      <alignment horizontal="right"/>
    </xf>
    <xf numFmtId="49" fontId="12" fillId="3" borderId="2" xfId="6" applyNumberFormat="1" applyFont="1" applyFill="1" applyBorder="1" applyAlignment="1">
      <alignment horizontal="center"/>
    </xf>
    <xf numFmtId="4" fontId="12" fillId="3" borderId="2" xfId="9" applyNumberFormat="1" applyFont="1" applyFill="1" applyBorder="1"/>
    <xf numFmtId="4" fontId="12" fillId="3" borderId="2" xfId="7" applyNumberFormat="1" applyFont="1" applyFill="1" applyBorder="1"/>
    <xf numFmtId="14" fontId="12" fillId="5" borderId="2" xfId="5" applyNumberFormat="1" applyFont="1" applyFill="1" applyBorder="1" applyAlignment="1">
      <alignment horizontal="center"/>
    </xf>
    <xf numFmtId="1" fontId="12" fillId="5" borderId="2" xfId="5" applyNumberFormat="1" applyFont="1" applyFill="1" applyBorder="1" applyAlignment="1">
      <alignment horizontal="center"/>
    </xf>
    <xf numFmtId="0" fontId="12" fillId="5" borderId="2" xfId="7" applyFont="1" applyFill="1" applyBorder="1"/>
    <xf numFmtId="4" fontId="12" fillId="5" borderId="2" xfId="8" applyNumberFormat="1" applyFont="1" applyFill="1" applyBorder="1"/>
    <xf numFmtId="4" fontId="12" fillId="5" borderId="2" xfId="7" applyNumberFormat="1" applyFont="1" applyFill="1" applyBorder="1"/>
    <xf numFmtId="1" fontId="12" fillId="5" borderId="2" xfId="5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2" fillId="5" borderId="2" xfId="3" applyNumberFormat="1" applyFont="1" applyFill="1" applyBorder="1" applyAlignment="1">
      <alignment horizontal="center" vertical="center"/>
    </xf>
    <xf numFmtId="4" fontId="12" fillId="5" borderId="0" xfId="9" applyNumberFormat="1" applyFont="1" applyFill="1" applyBorder="1"/>
    <xf numFmtId="0" fontId="10" fillId="0" borderId="2" xfId="0" applyFont="1" applyBorder="1"/>
    <xf numFmtId="14" fontId="10" fillId="0" borderId="2" xfId="0" applyNumberFormat="1" applyFont="1" applyBorder="1"/>
    <xf numFmtId="0" fontId="10" fillId="0" borderId="0" xfId="0" applyFont="1" applyBorder="1"/>
    <xf numFmtId="1" fontId="12" fillId="5" borderId="0" xfId="6" applyNumberFormat="1" applyFont="1" applyFill="1" applyBorder="1" applyAlignment="1">
      <alignment horizontal="center"/>
    </xf>
    <xf numFmtId="164" fontId="12" fillId="5" borderId="0" xfId="1" applyFont="1" applyFill="1" applyBorder="1" applyAlignment="1">
      <alignment vertical="center" wrapText="1"/>
    </xf>
    <xf numFmtId="0" fontId="10" fillId="0" borderId="0" xfId="0" applyFont="1" applyAlignment="1"/>
  </cellXfs>
  <cellStyles count="19">
    <cellStyle name="Millares" xfId="1" builtinId="3"/>
    <cellStyle name="Millares 2" xfId="11" xr:uid="{00000000-0005-0000-0000-000001000000}"/>
    <cellStyle name="Millares 2 2" xfId="12" xr:uid="{00000000-0005-0000-0000-000002000000}"/>
    <cellStyle name="Millares 3" xfId="18" xr:uid="{00000000-0005-0000-0000-000003000000}"/>
    <cellStyle name="Millares 3 2" xfId="13" xr:uid="{00000000-0005-0000-0000-000004000000}"/>
    <cellStyle name="Normal" xfId="0" builtinId="0"/>
    <cellStyle name="Normal 2" xfId="2" xr:uid="{00000000-0005-0000-0000-000006000000}"/>
    <cellStyle name="Normal 2 2" xfId="3" xr:uid="{00000000-0005-0000-0000-000007000000}"/>
    <cellStyle name="Normal 2 2 2" xfId="14" xr:uid="{00000000-0005-0000-0000-000008000000}"/>
    <cellStyle name="Normal 3" xfId="15" xr:uid="{00000000-0005-0000-0000-000009000000}"/>
    <cellStyle name="Normal 3 2" xfId="4" xr:uid="{00000000-0005-0000-0000-00000A000000}"/>
    <cellStyle name="Normal 4" xfId="5" xr:uid="{00000000-0005-0000-0000-00000B000000}"/>
    <cellStyle name="Normal 4 2" xfId="16" xr:uid="{00000000-0005-0000-0000-00000C000000}"/>
    <cellStyle name="Normal 5" xfId="6" xr:uid="{00000000-0005-0000-0000-00000D000000}"/>
    <cellStyle name="Normal 6" xfId="7" xr:uid="{00000000-0005-0000-0000-00000E000000}"/>
    <cellStyle name="Normal 7" xfId="8" xr:uid="{00000000-0005-0000-0000-00000F000000}"/>
    <cellStyle name="Normal 8" xfId="9" xr:uid="{00000000-0005-0000-0000-000010000000}"/>
    <cellStyle name="Normal 9" xfId="10" xr:uid="{00000000-0005-0000-0000-000011000000}"/>
    <cellStyle name="Porcentaje 2" xfId="17" xr:uid="{00000000-0005-0000-0000-00001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0</xdr:row>
      <xdr:rowOff>123824</xdr:rowOff>
    </xdr:from>
    <xdr:to>
      <xdr:col>1</xdr:col>
      <xdr:colOff>619125</xdr:colOff>
      <xdr:row>4</xdr:row>
      <xdr:rowOff>142874</xdr:rowOff>
    </xdr:to>
    <xdr:pic>
      <xdr:nvPicPr>
        <xdr:cNvPr id="2147" name="2 Imagen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123824"/>
          <a:ext cx="942974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106681</xdr:colOff>
      <xdr:row>0</xdr:row>
      <xdr:rowOff>7620</xdr:rowOff>
    </xdr:from>
    <xdr:to>
      <xdr:col>6</xdr:col>
      <xdr:colOff>43816</xdr:colOff>
      <xdr:row>5</xdr:row>
      <xdr:rowOff>61419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401" y="7620"/>
          <a:ext cx="1653540" cy="10424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1</xdr:row>
      <xdr:rowOff>47625</xdr:rowOff>
    </xdr:from>
    <xdr:to>
      <xdr:col>0</xdr:col>
      <xdr:colOff>1535430</xdr:colOff>
      <xdr:row>4</xdr:row>
      <xdr:rowOff>171450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238125"/>
          <a:ext cx="8286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205741</xdr:colOff>
      <xdr:row>0</xdr:row>
      <xdr:rowOff>144780</xdr:rowOff>
    </xdr:from>
    <xdr:to>
      <xdr:col>5</xdr:col>
      <xdr:colOff>781050</xdr:colOff>
      <xdr:row>5</xdr:row>
      <xdr:rowOff>38100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73266" y="144780"/>
          <a:ext cx="1584959" cy="9315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3"/>
  <sheetViews>
    <sheetView tabSelected="1" topLeftCell="A49" workbookViewId="0">
      <selection activeCell="F68" sqref="F68"/>
    </sheetView>
  </sheetViews>
  <sheetFormatPr baseColWidth="10" defaultRowHeight="15.75" x14ac:dyDescent="0.25"/>
  <cols>
    <col min="1" max="1" width="11.7109375" style="18" customWidth="1"/>
    <col min="2" max="2" width="18" style="18" customWidth="1"/>
    <col min="3" max="3" width="40.42578125" style="18" customWidth="1"/>
    <col min="4" max="4" width="11" style="18" customWidth="1"/>
    <col min="5" max="5" width="12.42578125" style="18" bestFit="1" customWidth="1"/>
    <col min="6" max="6" width="12.7109375" style="19" bestFit="1" customWidth="1"/>
    <col min="7" max="7" width="12.7109375" style="17" bestFit="1" customWidth="1"/>
    <col min="8" max="8" width="16.28515625" style="17" customWidth="1"/>
    <col min="9" max="9" width="18.5703125" style="17" bestFit="1" customWidth="1"/>
    <col min="10" max="10" width="18.5703125" style="18" bestFit="1" customWidth="1"/>
    <col min="11" max="16384" width="11.42578125" style="18"/>
  </cols>
  <sheetData>
    <row r="1" spans="1:9" ht="15" customHeight="1" x14ac:dyDescent="0.25">
      <c r="A1" s="73" t="s">
        <v>13</v>
      </c>
      <c r="B1" s="73"/>
      <c r="C1" s="73"/>
      <c r="D1" s="73"/>
      <c r="E1" s="73"/>
      <c r="F1" s="73"/>
    </row>
    <row r="2" spans="1:9" x14ac:dyDescent="0.25">
      <c r="A2" s="73" t="s">
        <v>22</v>
      </c>
      <c r="B2" s="73"/>
      <c r="C2" s="73"/>
      <c r="D2" s="73"/>
      <c r="E2" s="73"/>
      <c r="F2" s="73"/>
    </row>
    <row r="3" spans="1:9" x14ac:dyDescent="0.25">
      <c r="A3" s="73" t="s">
        <v>14</v>
      </c>
      <c r="B3" s="73"/>
      <c r="C3" s="73"/>
      <c r="D3" s="73"/>
      <c r="E3" s="73"/>
      <c r="F3" s="73"/>
    </row>
    <row r="4" spans="1:9" x14ac:dyDescent="0.25">
      <c r="A4" s="73" t="s">
        <v>16</v>
      </c>
      <c r="B4" s="73"/>
      <c r="C4" s="73"/>
      <c r="D4" s="73"/>
      <c r="E4" s="73"/>
      <c r="F4" s="73"/>
    </row>
    <row r="5" spans="1:9" x14ac:dyDescent="0.25">
      <c r="A5" s="73" t="s">
        <v>6</v>
      </c>
      <c r="B5" s="73"/>
      <c r="C5" s="73"/>
      <c r="D5" s="73"/>
      <c r="E5" s="73"/>
      <c r="F5" s="73"/>
    </row>
    <row r="6" spans="1:9" x14ac:dyDescent="0.25">
      <c r="A6" s="4"/>
      <c r="B6" s="4"/>
      <c r="C6" s="4"/>
      <c r="D6" s="4"/>
      <c r="E6" s="4"/>
    </row>
    <row r="7" spans="1:9" ht="20.25" customHeight="1" thickBot="1" x14ac:dyDescent="0.3">
      <c r="A7" s="71" t="s">
        <v>3</v>
      </c>
      <c r="B7" s="71"/>
      <c r="C7" s="71"/>
      <c r="D7" s="71"/>
      <c r="E7" s="72"/>
      <c r="F7" s="20"/>
    </row>
    <row r="8" spans="1:9" ht="30" customHeight="1" thickBot="1" x14ac:dyDescent="0.3">
      <c r="A8" s="21" t="s">
        <v>0</v>
      </c>
      <c r="B8" s="22" t="s">
        <v>15</v>
      </c>
      <c r="C8" s="23" t="s">
        <v>1</v>
      </c>
      <c r="D8" s="23" t="s">
        <v>5</v>
      </c>
      <c r="E8" s="23" t="s">
        <v>2</v>
      </c>
      <c r="F8" s="24" t="s">
        <v>4</v>
      </c>
    </row>
    <row r="9" spans="1:9" ht="15.75" customHeight="1" x14ac:dyDescent="0.25">
      <c r="A9" s="25"/>
      <c r="B9" s="26"/>
      <c r="C9" s="27" t="s">
        <v>38</v>
      </c>
      <c r="D9" s="28"/>
      <c r="E9" s="29"/>
      <c r="F9" s="30">
        <v>192200.06</v>
      </c>
      <c r="G9" s="31"/>
    </row>
    <row r="10" spans="1:9" s="38" customFormat="1" x14ac:dyDescent="0.25">
      <c r="A10" s="32">
        <v>46113</v>
      </c>
      <c r="B10" s="33">
        <v>42133660175</v>
      </c>
      <c r="C10" s="34" t="s">
        <v>39</v>
      </c>
      <c r="D10" s="35">
        <v>9753.94</v>
      </c>
      <c r="E10" s="36"/>
      <c r="F10" s="37">
        <f>SUM(F9+E10-D10)</f>
        <v>182446.12</v>
      </c>
      <c r="G10" s="31"/>
      <c r="H10" s="17"/>
      <c r="I10" s="17"/>
    </row>
    <row r="11" spans="1:9" s="38" customFormat="1" ht="27" customHeight="1" x14ac:dyDescent="0.25">
      <c r="A11" s="32">
        <v>46118</v>
      </c>
      <c r="B11" s="33">
        <v>42157242566</v>
      </c>
      <c r="C11" s="34" t="s">
        <v>41</v>
      </c>
      <c r="D11" s="35"/>
      <c r="E11" s="36">
        <v>1000</v>
      </c>
      <c r="F11" s="37">
        <f t="shared" ref="F11:F38" si="0">SUM(F10+E11-D11)</f>
        <v>183446.12</v>
      </c>
      <c r="G11" s="31"/>
      <c r="H11" s="17"/>
      <c r="I11" s="17"/>
    </row>
    <row r="12" spans="1:9" s="38" customFormat="1" ht="33" customHeight="1" x14ac:dyDescent="0.25">
      <c r="A12" s="32">
        <v>46118</v>
      </c>
      <c r="B12" s="39">
        <v>42157254313</v>
      </c>
      <c r="C12" s="34" t="s">
        <v>42</v>
      </c>
      <c r="D12" s="35"/>
      <c r="E12" s="36">
        <v>1843</v>
      </c>
      <c r="F12" s="37">
        <f t="shared" si="0"/>
        <v>185289.12</v>
      </c>
      <c r="G12" s="31"/>
      <c r="H12" s="17"/>
      <c r="I12" s="17"/>
    </row>
    <row r="13" spans="1:9" s="38" customFormat="1" ht="35.25" customHeight="1" x14ac:dyDescent="0.25">
      <c r="A13" s="32">
        <v>46120</v>
      </c>
      <c r="B13" s="39">
        <v>42169312959</v>
      </c>
      <c r="C13" s="34" t="s">
        <v>42</v>
      </c>
      <c r="D13" s="35"/>
      <c r="E13" s="36">
        <v>1578</v>
      </c>
      <c r="F13" s="37">
        <f t="shared" si="0"/>
        <v>186867.12</v>
      </c>
      <c r="G13" s="31"/>
      <c r="H13" s="17"/>
      <c r="I13" s="17"/>
    </row>
    <row r="14" spans="1:9" s="38" customFormat="1" ht="30" customHeight="1" x14ac:dyDescent="0.25">
      <c r="A14" s="32">
        <v>46120</v>
      </c>
      <c r="B14" s="39">
        <v>42169317394</v>
      </c>
      <c r="C14" s="34" t="s">
        <v>41</v>
      </c>
      <c r="D14" s="35"/>
      <c r="E14" s="36">
        <v>1000</v>
      </c>
      <c r="F14" s="37">
        <f t="shared" si="0"/>
        <v>187867.12</v>
      </c>
      <c r="G14" s="31"/>
      <c r="H14" s="17"/>
      <c r="I14" s="17"/>
    </row>
    <row r="15" spans="1:9" s="38" customFormat="1" ht="16.5" customHeight="1" x14ac:dyDescent="0.25">
      <c r="A15" s="32">
        <v>46120</v>
      </c>
      <c r="B15" s="39">
        <v>42170073046</v>
      </c>
      <c r="C15" s="34" t="s">
        <v>40</v>
      </c>
      <c r="D15" s="35">
        <v>6300</v>
      </c>
      <c r="E15" s="36"/>
      <c r="F15" s="37">
        <f t="shared" si="0"/>
        <v>181567.12</v>
      </c>
      <c r="G15" s="31"/>
      <c r="H15" s="17"/>
      <c r="I15" s="17"/>
    </row>
    <row r="16" spans="1:9" s="38" customFormat="1" ht="31.5" x14ac:dyDescent="0.25">
      <c r="A16" s="32">
        <v>46125</v>
      </c>
      <c r="B16" s="33">
        <v>42191451769</v>
      </c>
      <c r="C16" s="34" t="s">
        <v>42</v>
      </c>
      <c r="D16" s="35"/>
      <c r="E16" s="36">
        <v>9852</v>
      </c>
      <c r="F16" s="37">
        <f t="shared" si="0"/>
        <v>191419.12</v>
      </c>
      <c r="G16" s="31"/>
      <c r="H16" s="17"/>
      <c r="I16" s="17"/>
    </row>
    <row r="17" spans="1:9" s="38" customFormat="1" ht="31.5" x14ac:dyDescent="0.25">
      <c r="A17" s="32">
        <v>46125</v>
      </c>
      <c r="B17" s="33">
        <v>42191453999</v>
      </c>
      <c r="C17" s="34" t="s">
        <v>41</v>
      </c>
      <c r="D17" s="35"/>
      <c r="E17" s="36">
        <v>700</v>
      </c>
      <c r="F17" s="37">
        <f t="shared" si="0"/>
        <v>192119.12</v>
      </c>
      <c r="G17" s="31"/>
      <c r="H17" s="17"/>
      <c r="I17" s="17"/>
    </row>
    <row r="18" spans="1:9" s="38" customFormat="1" ht="31.5" x14ac:dyDescent="0.25">
      <c r="A18" s="32">
        <v>46126</v>
      </c>
      <c r="B18" s="33">
        <v>42198470130</v>
      </c>
      <c r="C18" s="34" t="s">
        <v>41</v>
      </c>
      <c r="D18" s="35"/>
      <c r="E18" s="36">
        <v>550</v>
      </c>
      <c r="F18" s="37">
        <f t="shared" si="0"/>
        <v>192669.12</v>
      </c>
      <c r="G18" s="31"/>
      <c r="H18" s="17"/>
      <c r="I18" s="17"/>
    </row>
    <row r="19" spans="1:9" s="38" customFormat="1" ht="31.5" x14ac:dyDescent="0.25">
      <c r="A19" s="32">
        <v>46126</v>
      </c>
      <c r="B19" s="33">
        <v>42198482572</v>
      </c>
      <c r="C19" s="34" t="s">
        <v>42</v>
      </c>
      <c r="D19" s="35"/>
      <c r="E19" s="36">
        <v>2106</v>
      </c>
      <c r="F19" s="37">
        <f t="shared" si="0"/>
        <v>194775.12</v>
      </c>
      <c r="G19" s="31"/>
      <c r="H19" s="17"/>
      <c r="I19" s="17"/>
    </row>
    <row r="20" spans="1:9" s="38" customFormat="1" ht="31.5" x14ac:dyDescent="0.25">
      <c r="A20" s="32">
        <v>46127</v>
      </c>
      <c r="B20" s="77">
        <v>42207010070</v>
      </c>
      <c r="C20" s="34" t="s">
        <v>42</v>
      </c>
      <c r="D20" s="35"/>
      <c r="E20" s="36">
        <v>7299</v>
      </c>
      <c r="F20" s="37">
        <f t="shared" si="0"/>
        <v>202074.12</v>
      </c>
      <c r="G20" s="31"/>
      <c r="H20" s="17"/>
      <c r="I20" s="17"/>
    </row>
    <row r="21" spans="1:9" s="38" customFormat="1" x14ac:dyDescent="0.25">
      <c r="A21" s="32">
        <v>46128</v>
      </c>
      <c r="B21" s="66">
        <v>4524000000170</v>
      </c>
      <c r="C21" s="34" t="s">
        <v>43</v>
      </c>
      <c r="D21" s="35"/>
      <c r="E21" s="36">
        <v>330291.40999999997</v>
      </c>
      <c r="F21" s="37">
        <f t="shared" si="0"/>
        <v>532365.53</v>
      </c>
      <c r="G21" s="31"/>
      <c r="H21" s="17"/>
      <c r="I21" s="17"/>
    </row>
    <row r="22" spans="1:9" s="38" customFormat="1" ht="31.5" x14ac:dyDescent="0.25">
      <c r="A22" s="32">
        <v>46132</v>
      </c>
      <c r="B22" s="77">
        <v>42235326087</v>
      </c>
      <c r="C22" s="34" t="s">
        <v>42</v>
      </c>
      <c r="D22" s="35"/>
      <c r="E22" s="36">
        <v>2629</v>
      </c>
      <c r="F22" s="37">
        <f t="shared" si="0"/>
        <v>534994.53</v>
      </c>
      <c r="G22" s="31"/>
      <c r="H22" s="17"/>
      <c r="I22" s="17"/>
    </row>
    <row r="23" spans="1:9" s="38" customFormat="1" ht="31.5" x14ac:dyDescent="0.25">
      <c r="A23" s="32">
        <v>46132</v>
      </c>
      <c r="B23" s="39">
        <v>4223533558</v>
      </c>
      <c r="C23" s="34" t="s">
        <v>41</v>
      </c>
      <c r="D23" s="35"/>
      <c r="E23" s="36">
        <v>850</v>
      </c>
      <c r="F23" s="37">
        <f t="shared" si="0"/>
        <v>535844.53</v>
      </c>
      <c r="G23" s="31"/>
      <c r="H23" s="17"/>
      <c r="I23" s="17"/>
    </row>
    <row r="24" spans="1:9" s="38" customFormat="1" ht="31.5" x14ac:dyDescent="0.25">
      <c r="A24" s="32">
        <v>46134</v>
      </c>
      <c r="B24" s="33">
        <v>42250482810</v>
      </c>
      <c r="C24" s="34" t="s">
        <v>41</v>
      </c>
      <c r="D24" s="35"/>
      <c r="E24" s="36">
        <v>2300</v>
      </c>
      <c r="F24" s="37">
        <f t="shared" si="0"/>
        <v>538144.53</v>
      </c>
      <c r="G24" s="31"/>
      <c r="H24" s="17"/>
      <c r="I24" s="17"/>
    </row>
    <row r="25" spans="1:9" s="38" customFormat="1" ht="31.5" x14ac:dyDescent="0.25">
      <c r="A25" s="32">
        <v>46135</v>
      </c>
      <c r="B25" s="39">
        <v>42257791303</v>
      </c>
      <c r="C25" s="34" t="s">
        <v>41</v>
      </c>
      <c r="D25" s="35"/>
      <c r="E25" s="36">
        <v>600</v>
      </c>
      <c r="F25" s="37">
        <f t="shared" si="0"/>
        <v>538744.53</v>
      </c>
      <c r="G25" s="31"/>
      <c r="H25" s="17"/>
      <c r="I25" s="17"/>
    </row>
    <row r="26" spans="1:9" s="38" customFormat="1" ht="31.5" x14ac:dyDescent="0.25">
      <c r="A26" s="32">
        <v>46135</v>
      </c>
      <c r="B26" s="39">
        <v>42257798123</v>
      </c>
      <c r="C26" s="34" t="s">
        <v>42</v>
      </c>
      <c r="D26" s="35"/>
      <c r="E26" s="36">
        <v>733</v>
      </c>
      <c r="F26" s="37">
        <f t="shared" si="0"/>
        <v>539477.53</v>
      </c>
      <c r="G26" s="31"/>
      <c r="H26" s="17"/>
      <c r="I26" s="17"/>
    </row>
    <row r="27" spans="1:9" s="38" customFormat="1" x14ac:dyDescent="0.25">
      <c r="A27" s="32">
        <v>46135</v>
      </c>
      <c r="B27" s="39">
        <v>42260410720</v>
      </c>
      <c r="C27" s="34" t="s">
        <v>44</v>
      </c>
      <c r="D27" s="35">
        <v>17720.400000000001</v>
      </c>
      <c r="E27" s="36"/>
      <c r="F27" s="37">
        <f t="shared" si="0"/>
        <v>521757.13</v>
      </c>
      <c r="G27" s="31"/>
      <c r="H27" s="17"/>
      <c r="I27" s="17"/>
    </row>
    <row r="28" spans="1:9" s="38" customFormat="1" ht="31.5" x14ac:dyDescent="0.25">
      <c r="A28" s="32">
        <v>46135</v>
      </c>
      <c r="B28" s="39">
        <v>42260440191</v>
      </c>
      <c r="C28" s="34" t="s">
        <v>45</v>
      </c>
      <c r="D28" s="35">
        <v>24185</v>
      </c>
      <c r="E28" s="36"/>
      <c r="F28" s="37">
        <f t="shared" si="0"/>
        <v>497572.13</v>
      </c>
      <c r="G28" s="31"/>
      <c r="H28" s="17"/>
      <c r="I28" s="17"/>
    </row>
    <row r="29" spans="1:9" s="38" customFormat="1" x14ac:dyDescent="0.25">
      <c r="A29" s="32">
        <v>46135</v>
      </c>
      <c r="B29" s="33">
        <v>42260452626</v>
      </c>
      <c r="C29" s="40" t="s">
        <v>46</v>
      </c>
      <c r="D29" s="35">
        <v>24416</v>
      </c>
      <c r="E29" s="36"/>
      <c r="F29" s="37">
        <f t="shared" si="0"/>
        <v>473156.13</v>
      </c>
      <c r="G29" s="31"/>
      <c r="H29" s="17"/>
      <c r="I29" s="17"/>
    </row>
    <row r="30" spans="1:9" s="38" customFormat="1" ht="47.25" x14ac:dyDescent="0.25">
      <c r="A30" s="32">
        <v>46135</v>
      </c>
      <c r="B30" s="33">
        <v>42260468423</v>
      </c>
      <c r="C30" s="40" t="s">
        <v>47</v>
      </c>
      <c r="D30" s="35">
        <v>48996.19</v>
      </c>
      <c r="E30" s="36"/>
      <c r="F30" s="37">
        <f t="shared" si="0"/>
        <v>424159.94</v>
      </c>
      <c r="G30" s="31"/>
      <c r="H30" s="17"/>
      <c r="I30" s="17"/>
    </row>
    <row r="31" spans="1:9" s="38" customFormat="1" ht="31.5" x14ac:dyDescent="0.25">
      <c r="A31" s="32">
        <v>46135</v>
      </c>
      <c r="B31" s="33">
        <v>42260480904</v>
      </c>
      <c r="C31" s="40" t="s">
        <v>48</v>
      </c>
      <c r="D31" s="35">
        <v>11800</v>
      </c>
      <c r="E31" s="36"/>
      <c r="F31" s="37">
        <f t="shared" si="0"/>
        <v>412359.94</v>
      </c>
      <c r="G31" s="31"/>
      <c r="H31" s="17"/>
      <c r="I31" s="17"/>
    </row>
    <row r="32" spans="1:9" s="38" customFormat="1" x14ac:dyDescent="0.25">
      <c r="A32" s="32">
        <v>46135</v>
      </c>
      <c r="B32" s="33">
        <v>42260501327</v>
      </c>
      <c r="C32" s="34" t="s">
        <v>49</v>
      </c>
      <c r="D32" s="35">
        <v>55144</v>
      </c>
      <c r="E32" s="36"/>
      <c r="F32" s="37">
        <f t="shared" si="0"/>
        <v>357215.94</v>
      </c>
      <c r="G32" s="31"/>
      <c r="H32" s="17"/>
      <c r="I32" s="17"/>
    </row>
    <row r="33" spans="1:9" s="38" customFormat="1" x14ac:dyDescent="0.25">
      <c r="A33" s="32">
        <v>46135</v>
      </c>
      <c r="B33" s="33">
        <v>42260509922</v>
      </c>
      <c r="C33" s="40" t="s">
        <v>50</v>
      </c>
      <c r="D33" s="35">
        <v>20282.5</v>
      </c>
      <c r="E33" s="36"/>
      <c r="F33" s="37">
        <f t="shared" si="0"/>
        <v>336933.44</v>
      </c>
      <c r="G33" s="31"/>
      <c r="H33" s="17"/>
      <c r="I33" s="17"/>
    </row>
    <row r="34" spans="1:9" s="38" customFormat="1" x14ac:dyDescent="0.25">
      <c r="A34" s="32">
        <v>46135</v>
      </c>
      <c r="B34" s="39">
        <v>42260515337</v>
      </c>
      <c r="C34" s="40" t="s">
        <v>51</v>
      </c>
      <c r="D34" s="35">
        <v>22800</v>
      </c>
      <c r="E34" s="36"/>
      <c r="F34" s="37">
        <f t="shared" si="0"/>
        <v>314133.44</v>
      </c>
      <c r="G34" s="31"/>
      <c r="H34" s="17"/>
      <c r="I34" s="17"/>
    </row>
    <row r="35" spans="1:9" s="38" customFormat="1" x14ac:dyDescent="0.25">
      <c r="A35" s="32">
        <v>46135</v>
      </c>
      <c r="B35" s="39">
        <v>42260519689</v>
      </c>
      <c r="C35" s="40" t="s">
        <v>52</v>
      </c>
      <c r="D35" s="35">
        <v>6300</v>
      </c>
      <c r="E35" s="36"/>
      <c r="F35" s="37">
        <f t="shared" si="0"/>
        <v>307833.44</v>
      </c>
      <c r="G35" s="31"/>
      <c r="H35" s="17"/>
      <c r="I35" s="17"/>
    </row>
    <row r="36" spans="1:9" s="38" customFormat="1" x14ac:dyDescent="0.25">
      <c r="A36" s="32">
        <v>46135</v>
      </c>
      <c r="B36" s="39">
        <v>42260525652</v>
      </c>
      <c r="C36" s="40" t="s">
        <v>52</v>
      </c>
      <c r="D36" s="35">
        <v>7420.5</v>
      </c>
      <c r="E36" s="36"/>
      <c r="F36" s="37">
        <f t="shared" si="0"/>
        <v>300412.94</v>
      </c>
      <c r="G36" s="31"/>
      <c r="H36" s="17"/>
      <c r="I36" s="17"/>
    </row>
    <row r="37" spans="1:9" s="38" customFormat="1" x14ac:dyDescent="0.25">
      <c r="A37" s="32">
        <v>46135</v>
      </c>
      <c r="B37" s="41">
        <v>42260531769</v>
      </c>
      <c r="C37" s="40" t="s">
        <v>53</v>
      </c>
      <c r="D37" s="35">
        <v>12000</v>
      </c>
      <c r="E37" s="36"/>
      <c r="F37" s="37">
        <f t="shared" si="0"/>
        <v>288412.94</v>
      </c>
      <c r="G37" s="31"/>
      <c r="H37" s="17"/>
      <c r="I37" s="17"/>
    </row>
    <row r="38" spans="1:9" s="38" customFormat="1" ht="16.5" customHeight="1" x14ac:dyDescent="0.25">
      <c r="A38" s="32">
        <v>46135</v>
      </c>
      <c r="B38" s="41">
        <v>42260541584</v>
      </c>
      <c r="C38" s="40" t="s">
        <v>54</v>
      </c>
      <c r="D38" s="35">
        <v>6300</v>
      </c>
      <c r="E38" s="36"/>
      <c r="F38" s="37">
        <f t="shared" si="0"/>
        <v>282112.94</v>
      </c>
      <c r="G38" s="31"/>
      <c r="H38" s="17"/>
      <c r="I38" s="17"/>
    </row>
    <row r="39" spans="1:9" s="38" customFormat="1" x14ac:dyDescent="0.25">
      <c r="A39" s="32">
        <v>46135</v>
      </c>
      <c r="B39" s="42">
        <v>42260552055</v>
      </c>
      <c r="C39" s="40" t="s">
        <v>55</v>
      </c>
      <c r="D39" s="35">
        <v>6300</v>
      </c>
      <c r="E39" s="36"/>
      <c r="F39" s="37">
        <f>SUM(F38+E39-D39)</f>
        <v>275812.94</v>
      </c>
      <c r="G39" s="31"/>
      <c r="H39" s="17"/>
      <c r="I39" s="17"/>
    </row>
    <row r="40" spans="1:9" x14ac:dyDescent="0.25">
      <c r="A40" s="43">
        <v>46135</v>
      </c>
      <c r="B40" s="42">
        <v>42260560467</v>
      </c>
      <c r="C40" s="44" t="s">
        <v>56</v>
      </c>
      <c r="D40" s="35">
        <v>30740.06</v>
      </c>
      <c r="E40" s="36"/>
      <c r="F40" s="37">
        <f>SUM(F39+E40-D40)</f>
        <v>245072.88</v>
      </c>
      <c r="G40" s="45"/>
      <c r="H40" s="19"/>
      <c r="I40" s="18"/>
    </row>
    <row r="41" spans="1:9" x14ac:dyDescent="0.25">
      <c r="A41" s="43">
        <v>46135</v>
      </c>
      <c r="B41" s="42">
        <v>42260574840</v>
      </c>
      <c r="C41" s="44" t="s">
        <v>57</v>
      </c>
      <c r="D41" s="35">
        <v>35500</v>
      </c>
      <c r="E41" s="36"/>
      <c r="F41" s="37">
        <f t="shared" ref="F41:F52" si="1">SUM(F40+E41-D41)</f>
        <v>209572.88</v>
      </c>
      <c r="G41" s="45"/>
      <c r="H41" s="19"/>
      <c r="I41" s="18"/>
    </row>
    <row r="42" spans="1:9" ht="31.5" x14ac:dyDescent="0.25">
      <c r="A42" s="43">
        <v>46136</v>
      </c>
      <c r="B42" s="42">
        <v>4524000000120</v>
      </c>
      <c r="C42" s="44" t="s">
        <v>58</v>
      </c>
      <c r="D42" s="35">
        <v>173634.52</v>
      </c>
      <c r="E42" s="36"/>
      <c r="F42" s="37">
        <f t="shared" si="1"/>
        <v>35938.360000000015</v>
      </c>
      <c r="G42" s="45"/>
      <c r="H42" s="19"/>
      <c r="I42" s="18"/>
    </row>
    <row r="43" spans="1:9" ht="31.5" x14ac:dyDescent="0.25">
      <c r="A43" s="43">
        <v>46136</v>
      </c>
      <c r="B43" s="42">
        <v>42267739267</v>
      </c>
      <c r="C43" s="44" t="s">
        <v>59</v>
      </c>
      <c r="D43" s="35">
        <v>2225.89</v>
      </c>
      <c r="E43" s="36"/>
      <c r="F43" s="37">
        <f t="shared" si="1"/>
        <v>33712.470000000016</v>
      </c>
      <c r="G43" s="45"/>
      <c r="H43" s="19"/>
      <c r="I43" s="18"/>
    </row>
    <row r="44" spans="1:9" ht="33.75" customHeight="1" x14ac:dyDescent="0.25">
      <c r="A44" s="80">
        <v>46139</v>
      </c>
      <c r="B44" s="42">
        <v>42281061440</v>
      </c>
      <c r="C44" s="34" t="s">
        <v>42</v>
      </c>
      <c r="D44" s="35"/>
      <c r="E44" s="36">
        <v>4603</v>
      </c>
      <c r="F44" s="37">
        <f t="shared" si="1"/>
        <v>38315.470000000016</v>
      </c>
      <c r="G44" s="45"/>
      <c r="H44" s="47"/>
      <c r="I44" s="48"/>
    </row>
    <row r="45" spans="1:9" ht="31.5" x14ac:dyDescent="0.25">
      <c r="A45" s="80">
        <v>46139</v>
      </c>
      <c r="B45" s="42">
        <v>4281069897</v>
      </c>
      <c r="C45" s="34" t="s">
        <v>41</v>
      </c>
      <c r="D45" s="35"/>
      <c r="E45" s="36">
        <v>1300</v>
      </c>
      <c r="F45" s="37">
        <f t="shared" si="1"/>
        <v>39615.470000000016</v>
      </c>
      <c r="G45" s="45"/>
      <c r="H45" s="19"/>
      <c r="I45" s="18"/>
    </row>
    <row r="46" spans="1:9" ht="31.5" x14ac:dyDescent="0.25">
      <c r="A46" s="80">
        <v>46140</v>
      </c>
      <c r="B46" s="42">
        <v>42285092402</v>
      </c>
      <c r="C46" s="44" t="s">
        <v>59</v>
      </c>
      <c r="D46" s="35">
        <v>4877.63</v>
      </c>
      <c r="E46" s="36"/>
      <c r="F46" s="37">
        <f t="shared" si="1"/>
        <v>34737.840000000018</v>
      </c>
      <c r="G46" s="45"/>
      <c r="H46" s="19"/>
      <c r="I46" s="18"/>
    </row>
    <row r="47" spans="1:9" ht="15" customHeight="1" x14ac:dyDescent="0.25">
      <c r="A47" s="80">
        <v>46140</v>
      </c>
      <c r="B47" s="42">
        <v>42287229330</v>
      </c>
      <c r="C47" s="34" t="s">
        <v>41</v>
      </c>
      <c r="D47" s="35"/>
      <c r="E47" s="36">
        <v>1000</v>
      </c>
      <c r="F47" s="37">
        <f t="shared" si="1"/>
        <v>35737.840000000018</v>
      </c>
      <c r="G47" s="45"/>
      <c r="H47" s="19"/>
      <c r="I47" s="18"/>
    </row>
    <row r="48" spans="1:9" ht="31.5" x14ac:dyDescent="0.25">
      <c r="A48" s="80">
        <v>46140</v>
      </c>
      <c r="B48" s="42">
        <v>42287236664</v>
      </c>
      <c r="C48" s="34" t="s">
        <v>42</v>
      </c>
      <c r="D48" s="35"/>
      <c r="E48" s="36">
        <v>715</v>
      </c>
      <c r="F48" s="37">
        <f t="shared" si="1"/>
        <v>36452.840000000018</v>
      </c>
      <c r="G48" s="45"/>
      <c r="H48" s="19"/>
      <c r="I48" s="18"/>
    </row>
    <row r="49" spans="1:10" ht="31.5" x14ac:dyDescent="0.25">
      <c r="A49" s="80">
        <v>46141</v>
      </c>
      <c r="B49" s="42">
        <v>42295015735</v>
      </c>
      <c r="C49" s="34" t="s">
        <v>41</v>
      </c>
      <c r="D49" s="35"/>
      <c r="E49" s="36">
        <v>800</v>
      </c>
      <c r="F49" s="37">
        <f t="shared" si="1"/>
        <v>37252.840000000018</v>
      </c>
      <c r="G49" s="45"/>
      <c r="H49" s="19"/>
      <c r="I49" s="18"/>
    </row>
    <row r="50" spans="1:10" ht="31.5" x14ac:dyDescent="0.25">
      <c r="A50" s="80">
        <v>46141</v>
      </c>
      <c r="B50" s="42">
        <v>42295022267</v>
      </c>
      <c r="C50" s="34" t="s">
        <v>42</v>
      </c>
      <c r="D50" s="35"/>
      <c r="E50" s="36">
        <v>850</v>
      </c>
      <c r="F50" s="37">
        <f t="shared" si="1"/>
        <v>38102.840000000018</v>
      </c>
      <c r="G50" s="45"/>
      <c r="H50" s="19"/>
      <c r="I50" s="18"/>
    </row>
    <row r="51" spans="1:10" ht="31.5" x14ac:dyDescent="0.25">
      <c r="A51" s="80">
        <v>46142</v>
      </c>
      <c r="B51" s="42">
        <v>42302750826</v>
      </c>
      <c r="C51" s="34" t="s">
        <v>42</v>
      </c>
      <c r="D51" s="35"/>
      <c r="E51" s="36">
        <v>576</v>
      </c>
      <c r="F51" s="37">
        <f t="shared" si="1"/>
        <v>38678.840000000018</v>
      </c>
      <c r="G51" s="45"/>
      <c r="H51" s="19"/>
      <c r="I51" s="18"/>
    </row>
    <row r="52" spans="1:10" ht="15" customHeight="1" x14ac:dyDescent="0.25">
      <c r="A52" s="80">
        <v>46142</v>
      </c>
      <c r="B52" s="42"/>
      <c r="C52" s="79" t="s">
        <v>66</v>
      </c>
      <c r="D52" s="35">
        <v>1030.4100000000001</v>
      </c>
      <c r="E52" s="36"/>
      <c r="F52" s="37">
        <f t="shared" si="1"/>
        <v>37648.430000000015</v>
      </c>
      <c r="G52" s="45"/>
      <c r="H52" s="19"/>
      <c r="I52" s="18"/>
    </row>
    <row r="53" spans="1:10" ht="15" customHeight="1" x14ac:dyDescent="0.25">
      <c r="A53" s="81"/>
      <c r="B53" s="82"/>
      <c r="C53" s="81"/>
      <c r="D53" s="78"/>
      <c r="E53" s="83"/>
      <c r="F53" s="46"/>
      <c r="G53" s="45"/>
      <c r="H53" s="19"/>
      <c r="I53" s="18"/>
    </row>
    <row r="54" spans="1:10" ht="15" customHeight="1" x14ac:dyDescent="0.25">
      <c r="A54" s="81"/>
      <c r="B54" s="82"/>
      <c r="C54" s="81"/>
      <c r="D54" s="78"/>
      <c r="E54" s="83"/>
      <c r="F54" s="46"/>
      <c r="G54" s="45"/>
      <c r="H54" s="19"/>
      <c r="I54" s="18"/>
    </row>
    <row r="55" spans="1:10" ht="15" customHeight="1" x14ac:dyDescent="0.25">
      <c r="A55" s="81"/>
      <c r="C55" s="81"/>
      <c r="D55" s="78"/>
      <c r="E55" s="83"/>
      <c r="F55" s="46"/>
      <c r="G55" s="45"/>
      <c r="H55" s="19"/>
      <c r="I55" s="18"/>
    </row>
    <row r="56" spans="1:10" ht="15" customHeight="1" x14ac:dyDescent="0.25">
      <c r="A56" s="81"/>
      <c r="B56" s="84" t="s">
        <v>62</v>
      </c>
      <c r="C56" s="81"/>
      <c r="D56" s="18" t="s">
        <v>63</v>
      </c>
      <c r="F56" s="46"/>
      <c r="G56" s="45"/>
      <c r="H56" s="19"/>
      <c r="I56" s="18"/>
    </row>
    <row r="57" spans="1:10" ht="15" customHeight="1" x14ac:dyDescent="0.25">
      <c r="B57" s="18" t="s">
        <v>64</v>
      </c>
      <c r="C57" s="81"/>
      <c r="D57" s="18" t="s">
        <v>21</v>
      </c>
      <c r="G57" s="45"/>
      <c r="H57" s="19"/>
      <c r="I57" s="18"/>
    </row>
    <row r="58" spans="1:10" ht="15" customHeight="1" x14ac:dyDescent="0.25">
      <c r="A58" s="84" t="s">
        <v>65</v>
      </c>
      <c r="B58" s="84"/>
      <c r="F58" s="18"/>
      <c r="G58" s="45"/>
      <c r="H58" s="19"/>
      <c r="I58" s="18"/>
    </row>
    <row r="59" spans="1:10" ht="15" customHeight="1" x14ac:dyDescent="0.25">
      <c r="F59" s="18"/>
      <c r="G59" s="45"/>
      <c r="H59" s="19"/>
      <c r="I59" s="18"/>
    </row>
    <row r="60" spans="1:10" ht="15" customHeight="1" x14ac:dyDescent="0.25">
      <c r="C60" s="16" t="s">
        <v>60</v>
      </c>
      <c r="G60" s="49"/>
      <c r="H60" s="48"/>
      <c r="I60" s="18"/>
    </row>
    <row r="61" spans="1:10" x14ac:dyDescent="0.25">
      <c r="C61" s="16" t="s">
        <v>61</v>
      </c>
      <c r="F61" s="18"/>
      <c r="G61" s="45"/>
      <c r="H61" s="48"/>
      <c r="I61" s="47"/>
      <c r="J61" s="48"/>
    </row>
    <row r="62" spans="1:10" ht="15" customHeight="1" x14ac:dyDescent="0.25">
      <c r="G62" s="45"/>
      <c r="I62" s="50"/>
      <c r="J62" s="48"/>
    </row>
    <row r="63" spans="1:10" x14ac:dyDescent="0.25">
      <c r="G63" s="45"/>
      <c r="H63" s="51"/>
      <c r="J63" s="52"/>
    </row>
    <row r="64" spans="1:10" ht="15" customHeight="1" x14ac:dyDescent="0.25">
      <c r="G64" s="45"/>
    </row>
    <row r="65" spans="4:10" x14ac:dyDescent="0.25">
      <c r="G65" s="31"/>
    </row>
    <row r="66" spans="4:10" ht="15" customHeight="1" x14ac:dyDescent="0.25">
      <c r="D66" s="19"/>
      <c r="G66" s="31"/>
      <c r="H66" s="17">
        <v>64220843.229999997</v>
      </c>
    </row>
    <row r="67" spans="4:10" ht="15" customHeight="1" x14ac:dyDescent="0.25">
      <c r="D67" s="48"/>
      <c r="G67" s="31"/>
      <c r="J67" s="38"/>
    </row>
    <row r="68" spans="4:10" x14ac:dyDescent="0.25">
      <c r="G68" s="31"/>
      <c r="J68" s="53"/>
    </row>
    <row r="69" spans="4:10" ht="15" customHeight="1" x14ac:dyDescent="0.25">
      <c r="D69" s="48"/>
      <c r="G69" s="31"/>
    </row>
    <row r="70" spans="4:10" x14ac:dyDescent="0.25">
      <c r="D70" s="48"/>
      <c r="G70" s="31"/>
      <c r="I70" s="17">
        <v>64.13</v>
      </c>
    </row>
    <row r="71" spans="4:10" ht="15" customHeight="1" x14ac:dyDescent="0.25">
      <c r="D71" s="48"/>
      <c r="G71" s="31"/>
      <c r="H71" s="54"/>
      <c r="I71" s="17">
        <v>35.630000000000003</v>
      </c>
    </row>
    <row r="72" spans="4:10" x14ac:dyDescent="0.25">
      <c r="D72" s="48"/>
      <c r="G72" s="31"/>
      <c r="I72" s="17">
        <v>9.41</v>
      </c>
    </row>
    <row r="73" spans="4:10" x14ac:dyDescent="0.25">
      <c r="D73" s="48"/>
      <c r="E73" s="55"/>
      <c r="G73" s="31"/>
      <c r="I73" s="17">
        <v>14.25</v>
      </c>
    </row>
    <row r="74" spans="4:10" ht="15" customHeight="1" x14ac:dyDescent="0.25">
      <c r="D74" s="48"/>
      <c r="E74" s="19"/>
      <c r="G74" s="31"/>
      <c r="I74" s="17">
        <v>14.25</v>
      </c>
    </row>
    <row r="75" spans="4:10" ht="15" customHeight="1" x14ac:dyDescent="0.25">
      <c r="D75" s="48"/>
      <c r="G75" s="31"/>
      <c r="I75" s="17">
        <v>17.100000000000001</v>
      </c>
    </row>
    <row r="76" spans="4:10" ht="15" customHeight="1" x14ac:dyDescent="0.25">
      <c r="D76" s="48"/>
      <c r="G76" s="31"/>
      <c r="I76" s="17">
        <v>21.38</v>
      </c>
    </row>
    <row r="77" spans="4:10" x14ac:dyDescent="0.25">
      <c r="D77" s="48"/>
      <c r="G77" s="31"/>
      <c r="I77" s="17">
        <v>17.100000000000001</v>
      </c>
    </row>
    <row r="78" spans="4:10" x14ac:dyDescent="0.25">
      <c r="D78" s="48"/>
      <c r="F78" s="53"/>
      <c r="G78" s="31"/>
      <c r="I78" s="17">
        <v>21.38</v>
      </c>
    </row>
    <row r="79" spans="4:10" ht="15" customHeight="1" x14ac:dyDescent="0.25">
      <c r="D79" s="48"/>
      <c r="F79" s="53"/>
      <c r="G79" s="31"/>
      <c r="I79" s="17">
        <v>17.100000000000001</v>
      </c>
    </row>
    <row r="80" spans="4:10" ht="15" customHeight="1" x14ac:dyDescent="0.25">
      <c r="D80" s="48"/>
      <c r="G80" s="31"/>
      <c r="I80" s="17">
        <v>14.25</v>
      </c>
    </row>
    <row r="81" spans="4:9" ht="15" customHeight="1" x14ac:dyDescent="0.25">
      <c r="D81" s="48"/>
      <c r="G81" s="31"/>
      <c r="I81" s="17">
        <v>14.25</v>
      </c>
    </row>
    <row r="82" spans="4:9" ht="15" customHeight="1" x14ac:dyDescent="0.25">
      <c r="D82" s="48"/>
      <c r="G82" s="31"/>
      <c r="I82" s="17">
        <v>14.25</v>
      </c>
    </row>
    <row r="83" spans="4:9" ht="15" customHeight="1" x14ac:dyDescent="0.25">
      <c r="D83" s="48"/>
      <c r="G83" s="31"/>
      <c r="I83" s="17">
        <v>319.54000000000002</v>
      </c>
    </row>
    <row r="84" spans="4:9" ht="15" customHeight="1" x14ac:dyDescent="0.25">
      <c r="D84" s="48"/>
      <c r="G84" s="31"/>
      <c r="I84" s="17">
        <v>275.27</v>
      </c>
    </row>
    <row r="85" spans="4:9" ht="15" customHeight="1" x14ac:dyDescent="0.25">
      <c r="D85" s="48"/>
      <c r="G85" s="31"/>
      <c r="I85" s="17">
        <v>80</v>
      </c>
    </row>
    <row r="86" spans="4:9" ht="15" customHeight="1" x14ac:dyDescent="0.25">
      <c r="D86" s="48"/>
      <c r="G86" s="31"/>
      <c r="I86" s="17">
        <v>175</v>
      </c>
    </row>
    <row r="87" spans="4:9" ht="15" customHeight="1" x14ac:dyDescent="0.25">
      <c r="D87" s="48"/>
      <c r="G87" s="31"/>
      <c r="I87" s="17">
        <f>SUM(I62:I86)</f>
        <v>1124.29</v>
      </c>
    </row>
    <row r="88" spans="4:9" ht="15" customHeight="1" x14ac:dyDescent="0.25">
      <c r="D88" s="48"/>
      <c r="G88" s="31"/>
      <c r="I88" s="56">
        <f>+I87-G104</f>
        <v>310.14999999999998</v>
      </c>
    </row>
    <row r="89" spans="4:9" ht="13.5" customHeight="1" x14ac:dyDescent="0.25">
      <c r="D89" s="48"/>
      <c r="G89" s="31"/>
      <c r="H89" s="31"/>
    </row>
    <row r="90" spans="4:9" ht="13.5" customHeight="1" x14ac:dyDescent="0.25">
      <c r="D90" s="48"/>
      <c r="G90" s="31"/>
      <c r="H90" s="57"/>
    </row>
    <row r="91" spans="4:9" x14ac:dyDescent="0.25">
      <c r="D91" s="48"/>
      <c r="G91" s="51"/>
      <c r="H91" s="58"/>
    </row>
    <row r="92" spans="4:9" x14ac:dyDescent="0.25">
      <c r="D92" s="48"/>
      <c r="G92" s="51"/>
      <c r="H92" s="58"/>
      <c r="I92" s="59"/>
    </row>
    <row r="93" spans="4:9" x14ac:dyDescent="0.25">
      <c r="D93" s="48"/>
      <c r="G93" s="51"/>
      <c r="H93" s="58"/>
      <c r="I93" s="59"/>
    </row>
    <row r="94" spans="4:9" x14ac:dyDescent="0.25">
      <c r="D94" s="48"/>
      <c r="G94" s="31"/>
      <c r="H94" s="58"/>
    </row>
    <row r="95" spans="4:9" x14ac:dyDescent="0.25">
      <c r="D95" s="48"/>
      <c r="G95" s="31">
        <v>458.35</v>
      </c>
      <c r="H95" s="58"/>
    </row>
    <row r="96" spans="4:9" x14ac:dyDescent="0.25">
      <c r="D96" s="48"/>
      <c r="G96" s="51">
        <v>4.8</v>
      </c>
      <c r="H96" s="58"/>
    </row>
    <row r="97" spans="4:8" x14ac:dyDescent="0.25">
      <c r="D97" s="48"/>
      <c r="F97" s="60"/>
      <c r="G97" s="51">
        <v>107.46</v>
      </c>
      <c r="H97" s="58"/>
    </row>
    <row r="98" spans="4:8" x14ac:dyDescent="0.25">
      <c r="D98" s="48"/>
      <c r="G98" s="51">
        <v>1.61</v>
      </c>
      <c r="H98" s="58"/>
    </row>
    <row r="99" spans="4:8" x14ac:dyDescent="0.25">
      <c r="D99" s="48"/>
      <c r="G99" s="51">
        <v>13.84</v>
      </c>
      <c r="H99" s="58"/>
    </row>
    <row r="100" spans="4:8" x14ac:dyDescent="0.25">
      <c r="D100" s="48"/>
      <c r="G100" s="51">
        <v>66.650000000000006</v>
      </c>
      <c r="H100" s="58"/>
    </row>
    <row r="101" spans="4:8" x14ac:dyDescent="0.25">
      <c r="D101" s="48"/>
      <c r="G101" s="51">
        <v>1.43</v>
      </c>
      <c r="H101" s="58"/>
    </row>
    <row r="102" spans="4:8" x14ac:dyDescent="0.25">
      <c r="D102" s="48"/>
      <c r="G102" s="51">
        <v>80</v>
      </c>
      <c r="H102" s="58"/>
    </row>
    <row r="103" spans="4:8" x14ac:dyDescent="0.25">
      <c r="D103" s="48"/>
      <c r="G103" s="51">
        <v>80</v>
      </c>
      <c r="H103" s="58"/>
    </row>
    <row r="104" spans="4:8" x14ac:dyDescent="0.25">
      <c r="D104" s="48"/>
      <c r="G104" s="51">
        <f>SUM(G64:G103)</f>
        <v>814.14</v>
      </c>
      <c r="H104" s="58"/>
    </row>
    <row r="105" spans="4:8" x14ac:dyDescent="0.25">
      <c r="D105" s="48"/>
      <c r="G105" s="51"/>
      <c r="H105" s="58"/>
    </row>
    <row r="106" spans="4:8" x14ac:dyDescent="0.25">
      <c r="D106" s="48"/>
      <c r="G106" s="51"/>
      <c r="H106" s="58"/>
    </row>
    <row r="107" spans="4:8" x14ac:dyDescent="0.25">
      <c r="D107" s="48"/>
      <c r="G107" s="51"/>
      <c r="H107" s="58"/>
    </row>
    <row r="108" spans="4:8" x14ac:dyDescent="0.25">
      <c r="D108" s="48"/>
      <c r="G108" s="31"/>
      <c r="H108" s="59"/>
    </row>
    <row r="109" spans="4:8" x14ac:dyDescent="0.25">
      <c r="D109" s="48"/>
      <c r="G109" s="31"/>
      <c r="H109" s="59"/>
    </row>
    <row r="110" spans="4:8" x14ac:dyDescent="0.25">
      <c r="D110" s="48"/>
      <c r="G110" s="51"/>
      <c r="H110" s="58"/>
    </row>
    <row r="111" spans="4:8" x14ac:dyDescent="0.25">
      <c r="D111" s="48"/>
      <c r="G111" s="51"/>
      <c r="H111" s="58"/>
    </row>
    <row r="112" spans="4:8" x14ac:dyDescent="0.25">
      <c r="D112" s="48"/>
      <c r="G112" s="51"/>
      <c r="H112" s="58"/>
    </row>
    <row r="113" spans="4:8" x14ac:dyDescent="0.25">
      <c r="D113" s="48"/>
      <c r="G113" s="51"/>
      <c r="H113" s="58"/>
    </row>
    <row r="114" spans="4:8" x14ac:dyDescent="0.25">
      <c r="D114" s="48"/>
      <c r="G114" s="51"/>
      <c r="H114" s="58"/>
    </row>
    <row r="115" spans="4:8" x14ac:dyDescent="0.25">
      <c r="D115" s="48"/>
      <c r="G115" s="51"/>
      <c r="H115" s="58"/>
    </row>
    <row r="116" spans="4:8" x14ac:dyDescent="0.25">
      <c r="D116" s="48"/>
      <c r="G116" s="51"/>
      <c r="H116" s="58"/>
    </row>
    <row r="117" spans="4:8" x14ac:dyDescent="0.25">
      <c r="D117" s="48"/>
      <c r="G117" s="51"/>
      <c r="H117" s="58"/>
    </row>
    <row r="118" spans="4:8" x14ac:dyDescent="0.25">
      <c r="D118" s="48"/>
      <c r="G118" s="51"/>
      <c r="H118" s="58"/>
    </row>
    <row r="119" spans="4:8" x14ac:dyDescent="0.25">
      <c r="D119" s="48"/>
      <c r="G119" s="51"/>
      <c r="H119" s="58"/>
    </row>
    <row r="120" spans="4:8" x14ac:dyDescent="0.25">
      <c r="D120" s="48"/>
      <c r="G120" s="51"/>
      <c r="H120" s="58"/>
    </row>
    <row r="121" spans="4:8" x14ac:dyDescent="0.25">
      <c r="D121" s="48"/>
      <c r="G121" s="51"/>
      <c r="H121" s="58"/>
    </row>
    <row r="122" spans="4:8" x14ac:dyDescent="0.25">
      <c r="D122" s="48"/>
      <c r="G122" s="51"/>
      <c r="H122" s="58"/>
    </row>
    <row r="123" spans="4:8" x14ac:dyDescent="0.25">
      <c r="D123" s="48"/>
      <c r="G123" s="51"/>
      <c r="H123" s="58"/>
    </row>
    <row r="124" spans="4:8" x14ac:dyDescent="0.25">
      <c r="D124" s="48"/>
      <c r="G124" s="51"/>
      <c r="H124" s="58"/>
    </row>
    <row r="125" spans="4:8" x14ac:dyDescent="0.25">
      <c r="D125" s="48"/>
      <c r="G125" s="51"/>
      <c r="H125" s="31"/>
    </row>
    <row r="126" spans="4:8" x14ac:dyDescent="0.25">
      <c r="D126" s="48"/>
      <c r="G126" s="51"/>
    </row>
    <row r="127" spans="4:8" x14ac:dyDescent="0.25">
      <c r="D127" s="48"/>
      <c r="G127" s="51"/>
    </row>
    <row r="128" spans="4:8" x14ac:dyDescent="0.25">
      <c r="D128" s="48"/>
      <c r="G128" s="51"/>
    </row>
    <row r="129" spans="4:7" x14ac:dyDescent="0.25">
      <c r="D129" s="48"/>
      <c r="G129" s="51"/>
    </row>
    <row r="130" spans="4:7" x14ac:dyDescent="0.25">
      <c r="D130" s="48"/>
      <c r="G130" s="51"/>
    </row>
    <row r="131" spans="4:7" x14ac:dyDescent="0.25">
      <c r="D131" s="48"/>
      <c r="G131" s="51"/>
    </row>
    <row r="132" spans="4:7" x14ac:dyDescent="0.25">
      <c r="D132" s="48"/>
      <c r="G132" s="51"/>
    </row>
    <row r="133" spans="4:7" x14ac:dyDescent="0.25">
      <c r="D133" s="48"/>
      <c r="G133" s="51"/>
    </row>
    <row r="134" spans="4:7" x14ac:dyDescent="0.25">
      <c r="D134" s="48"/>
      <c r="G134" s="51"/>
    </row>
    <row r="135" spans="4:7" x14ac:dyDescent="0.25">
      <c r="D135" s="48"/>
      <c r="G135" s="31"/>
    </row>
    <row r="136" spans="4:7" x14ac:dyDescent="0.25">
      <c r="D136" s="48"/>
    </row>
    <row r="137" spans="4:7" x14ac:dyDescent="0.25">
      <c r="D137" s="48"/>
    </row>
    <row r="138" spans="4:7" x14ac:dyDescent="0.25">
      <c r="D138" s="48"/>
    </row>
    <row r="139" spans="4:7" x14ac:dyDescent="0.25">
      <c r="D139" s="48"/>
    </row>
    <row r="140" spans="4:7" x14ac:dyDescent="0.25">
      <c r="D140" s="48"/>
    </row>
    <row r="141" spans="4:7" x14ac:dyDescent="0.25">
      <c r="D141" s="48"/>
    </row>
    <row r="142" spans="4:7" x14ac:dyDescent="0.25">
      <c r="D142" s="48"/>
    </row>
    <row r="143" spans="4:7" x14ac:dyDescent="0.25">
      <c r="D143" s="19"/>
    </row>
  </sheetData>
  <mergeCells count="6">
    <mergeCell ref="A7:E7"/>
    <mergeCell ref="A1:F1"/>
    <mergeCell ref="A2:F2"/>
    <mergeCell ref="A3:F3"/>
    <mergeCell ref="A4:F4"/>
    <mergeCell ref="A5:F5"/>
  </mergeCells>
  <conditionalFormatting sqref="I116:I118">
    <cfRule type="uniqueValues" dxfId="1" priority="2" stopIfTrue="1"/>
  </conditionalFormatting>
  <conditionalFormatting sqref="B56 A58:B58"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80" fitToHeight="2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"/>
  <sheetViews>
    <sheetView topLeftCell="A7" zoomScaleNormal="100" workbookViewId="0">
      <selection activeCell="B10" sqref="B10"/>
    </sheetView>
  </sheetViews>
  <sheetFormatPr baseColWidth="10" defaultRowHeight="15" x14ac:dyDescent="0.25"/>
  <cols>
    <col min="1" max="1" width="24" customWidth="1"/>
    <col min="2" max="2" width="20.85546875" customWidth="1"/>
    <col min="3" max="3" width="66.85546875" customWidth="1"/>
    <col min="4" max="4" width="15.28515625" customWidth="1"/>
    <col min="5" max="5" width="15.140625" customWidth="1"/>
    <col min="6" max="6" width="15.28515625" customWidth="1"/>
    <col min="257" max="257" width="16.5703125" bestFit="1" customWidth="1"/>
    <col min="258" max="258" width="16" customWidth="1"/>
    <col min="259" max="259" width="44.140625" customWidth="1"/>
    <col min="260" max="260" width="9" customWidth="1"/>
    <col min="261" max="261" width="8.42578125" customWidth="1"/>
    <col min="262" max="262" width="9.28515625" customWidth="1"/>
    <col min="513" max="513" width="16.5703125" bestFit="1" customWidth="1"/>
    <col min="514" max="514" width="16" customWidth="1"/>
    <col min="515" max="515" width="44.140625" customWidth="1"/>
    <col min="516" max="516" width="9" customWidth="1"/>
    <col min="517" max="517" width="8.42578125" customWidth="1"/>
    <col min="518" max="518" width="9.28515625" customWidth="1"/>
    <col min="769" max="769" width="16.5703125" bestFit="1" customWidth="1"/>
    <col min="770" max="770" width="16" customWidth="1"/>
    <col min="771" max="771" width="44.140625" customWidth="1"/>
    <col min="772" max="772" width="9" customWidth="1"/>
    <col min="773" max="773" width="8.42578125" customWidth="1"/>
    <col min="774" max="774" width="9.28515625" customWidth="1"/>
    <col min="1025" max="1025" width="16.5703125" bestFit="1" customWidth="1"/>
    <col min="1026" max="1026" width="16" customWidth="1"/>
    <col min="1027" max="1027" width="44.140625" customWidth="1"/>
    <col min="1028" max="1028" width="9" customWidth="1"/>
    <col min="1029" max="1029" width="8.42578125" customWidth="1"/>
    <col min="1030" max="1030" width="9.28515625" customWidth="1"/>
    <col min="1281" max="1281" width="16.5703125" bestFit="1" customWidth="1"/>
    <col min="1282" max="1282" width="16" customWidth="1"/>
    <col min="1283" max="1283" width="44.140625" customWidth="1"/>
    <col min="1284" max="1284" width="9" customWidth="1"/>
    <col min="1285" max="1285" width="8.42578125" customWidth="1"/>
    <col min="1286" max="1286" width="9.28515625" customWidth="1"/>
    <col min="1537" max="1537" width="16.5703125" bestFit="1" customWidth="1"/>
    <col min="1538" max="1538" width="16" customWidth="1"/>
    <col min="1539" max="1539" width="44.140625" customWidth="1"/>
    <col min="1540" max="1540" width="9" customWidth="1"/>
    <col min="1541" max="1541" width="8.42578125" customWidth="1"/>
    <col min="1542" max="1542" width="9.28515625" customWidth="1"/>
    <col min="1793" max="1793" width="16.5703125" bestFit="1" customWidth="1"/>
    <col min="1794" max="1794" width="16" customWidth="1"/>
    <col min="1795" max="1795" width="44.140625" customWidth="1"/>
    <col min="1796" max="1796" width="9" customWidth="1"/>
    <col min="1797" max="1797" width="8.42578125" customWidth="1"/>
    <col min="1798" max="1798" width="9.28515625" customWidth="1"/>
    <col min="2049" max="2049" width="16.5703125" bestFit="1" customWidth="1"/>
    <col min="2050" max="2050" width="16" customWidth="1"/>
    <col min="2051" max="2051" width="44.140625" customWidth="1"/>
    <col min="2052" max="2052" width="9" customWidth="1"/>
    <col min="2053" max="2053" width="8.42578125" customWidth="1"/>
    <col min="2054" max="2054" width="9.28515625" customWidth="1"/>
    <col min="2305" max="2305" width="16.5703125" bestFit="1" customWidth="1"/>
    <col min="2306" max="2306" width="16" customWidth="1"/>
    <col min="2307" max="2307" width="44.140625" customWidth="1"/>
    <col min="2308" max="2308" width="9" customWidth="1"/>
    <col min="2309" max="2309" width="8.42578125" customWidth="1"/>
    <col min="2310" max="2310" width="9.28515625" customWidth="1"/>
    <col min="2561" max="2561" width="16.5703125" bestFit="1" customWidth="1"/>
    <col min="2562" max="2562" width="16" customWidth="1"/>
    <col min="2563" max="2563" width="44.140625" customWidth="1"/>
    <col min="2564" max="2564" width="9" customWidth="1"/>
    <col min="2565" max="2565" width="8.42578125" customWidth="1"/>
    <col min="2566" max="2566" width="9.28515625" customWidth="1"/>
    <col min="2817" max="2817" width="16.5703125" bestFit="1" customWidth="1"/>
    <col min="2818" max="2818" width="16" customWidth="1"/>
    <col min="2819" max="2819" width="44.140625" customWidth="1"/>
    <col min="2820" max="2820" width="9" customWidth="1"/>
    <col min="2821" max="2821" width="8.42578125" customWidth="1"/>
    <col min="2822" max="2822" width="9.28515625" customWidth="1"/>
    <col min="3073" max="3073" width="16.5703125" bestFit="1" customWidth="1"/>
    <col min="3074" max="3074" width="16" customWidth="1"/>
    <col min="3075" max="3075" width="44.140625" customWidth="1"/>
    <col min="3076" max="3076" width="9" customWidth="1"/>
    <col min="3077" max="3077" width="8.42578125" customWidth="1"/>
    <col min="3078" max="3078" width="9.28515625" customWidth="1"/>
    <col min="3329" max="3329" width="16.5703125" bestFit="1" customWidth="1"/>
    <col min="3330" max="3330" width="16" customWidth="1"/>
    <col min="3331" max="3331" width="44.140625" customWidth="1"/>
    <col min="3332" max="3332" width="9" customWidth="1"/>
    <col min="3333" max="3333" width="8.42578125" customWidth="1"/>
    <col min="3334" max="3334" width="9.28515625" customWidth="1"/>
    <col min="3585" max="3585" width="16.5703125" bestFit="1" customWidth="1"/>
    <col min="3586" max="3586" width="16" customWidth="1"/>
    <col min="3587" max="3587" width="44.140625" customWidth="1"/>
    <col min="3588" max="3588" width="9" customWidth="1"/>
    <col min="3589" max="3589" width="8.42578125" customWidth="1"/>
    <col min="3590" max="3590" width="9.28515625" customWidth="1"/>
    <col min="3841" max="3841" width="16.5703125" bestFit="1" customWidth="1"/>
    <col min="3842" max="3842" width="16" customWidth="1"/>
    <col min="3843" max="3843" width="44.140625" customWidth="1"/>
    <col min="3844" max="3844" width="9" customWidth="1"/>
    <col min="3845" max="3845" width="8.42578125" customWidth="1"/>
    <col min="3846" max="3846" width="9.28515625" customWidth="1"/>
    <col min="4097" max="4097" width="16.5703125" bestFit="1" customWidth="1"/>
    <col min="4098" max="4098" width="16" customWidth="1"/>
    <col min="4099" max="4099" width="44.140625" customWidth="1"/>
    <col min="4100" max="4100" width="9" customWidth="1"/>
    <col min="4101" max="4101" width="8.42578125" customWidth="1"/>
    <col min="4102" max="4102" width="9.28515625" customWidth="1"/>
    <col min="4353" max="4353" width="16.5703125" bestFit="1" customWidth="1"/>
    <col min="4354" max="4354" width="16" customWidth="1"/>
    <col min="4355" max="4355" width="44.140625" customWidth="1"/>
    <col min="4356" max="4356" width="9" customWidth="1"/>
    <col min="4357" max="4357" width="8.42578125" customWidth="1"/>
    <col min="4358" max="4358" width="9.28515625" customWidth="1"/>
    <col min="4609" max="4609" width="16.5703125" bestFit="1" customWidth="1"/>
    <col min="4610" max="4610" width="16" customWidth="1"/>
    <col min="4611" max="4611" width="44.140625" customWidth="1"/>
    <col min="4612" max="4612" width="9" customWidth="1"/>
    <col min="4613" max="4613" width="8.42578125" customWidth="1"/>
    <col min="4614" max="4614" width="9.28515625" customWidth="1"/>
    <col min="4865" max="4865" width="16.5703125" bestFit="1" customWidth="1"/>
    <col min="4866" max="4866" width="16" customWidth="1"/>
    <col min="4867" max="4867" width="44.140625" customWidth="1"/>
    <col min="4868" max="4868" width="9" customWidth="1"/>
    <col min="4869" max="4869" width="8.42578125" customWidth="1"/>
    <col min="4870" max="4870" width="9.28515625" customWidth="1"/>
    <col min="5121" max="5121" width="16.5703125" bestFit="1" customWidth="1"/>
    <col min="5122" max="5122" width="16" customWidth="1"/>
    <col min="5123" max="5123" width="44.140625" customWidth="1"/>
    <col min="5124" max="5124" width="9" customWidth="1"/>
    <col min="5125" max="5125" width="8.42578125" customWidth="1"/>
    <col min="5126" max="5126" width="9.28515625" customWidth="1"/>
    <col min="5377" max="5377" width="16.5703125" bestFit="1" customWidth="1"/>
    <col min="5378" max="5378" width="16" customWidth="1"/>
    <col min="5379" max="5379" width="44.140625" customWidth="1"/>
    <col min="5380" max="5380" width="9" customWidth="1"/>
    <col min="5381" max="5381" width="8.42578125" customWidth="1"/>
    <col min="5382" max="5382" width="9.28515625" customWidth="1"/>
    <col min="5633" max="5633" width="16.5703125" bestFit="1" customWidth="1"/>
    <col min="5634" max="5634" width="16" customWidth="1"/>
    <col min="5635" max="5635" width="44.140625" customWidth="1"/>
    <col min="5636" max="5636" width="9" customWidth="1"/>
    <col min="5637" max="5637" width="8.42578125" customWidth="1"/>
    <col min="5638" max="5638" width="9.28515625" customWidth="1"/>
    <col min="5889" max="5889" width="16.5703125" bestFit="1" customWidth="1"/>
    <col min="5890" max="5890" width="16" customWidth="1"/>
    <col min="5891" max="5891" width="44.140625" customWidth="1"/>
    <col min="5892" max="5892" width="9" customWidth="1"/>
    <col min="5893" max="5893" width="8.42578125" customWidth="1"/>
    <col min="5894" max="5894" width="9.28515625" customWidth="1"/>
    <col min="6145" max="6145" width="16.5703125" bestFit="1" customWidth="1"/>
    <col min="6146" max="6146" width="16" customWidth="1"/>
    <col min="6147" max="6147" width="44.140625" customWidth="1"/>
    <col min="6148" max="6148" width="9" customWidth="1"/>
    <col min="6149" max="6149" width="8.42578125" customWidth="1"/>
    <col min="6150" max="6150" width="9.28515625" customWidth="1"/>
    <col min="6401" max="6401" width="16.5703125" bestFit="1" customWidth="1"/>
    <col min="6402" max="6402" width="16" customWidth="1"/>
    <col min="6403" max="6403" width="44.140625" customWidth="1"/>
    <col min="6404" max="6404" width="9" customWidth="1"/>
    <col min="6405" max="6405" width="8.42578125" customWidth="1"/>
    <col min="6406" max="6406" width="9.28515625" customWidth="1"/>
    <col min="6657" max="6657" width="16.5703125" bestFit="1" customWidth="1"/>
    <col min="6658" max="6658" width="16" customWidth="1"/>
    <col min="6659" max="6659" width="44.140625" customWidth="1"/>
    <col min="6660" max="6660" width="9" customWidth="1"/>
    <col min="6661" max="6661" width="8.42578125" customWidth="1"/>
    <col min="6662" max="6662" width="9.28515625" customWidth="1"/>
    <col min="6913" max="6913" width="16.5703125" bestFit="1" customWidth="1"/>
    <col min="6914" max="6914" width="16" customWidth="1"/>
    <col min="6915" max="6915" width="44.140625" customWidth="1"/>
    <col min="6916" max="6916" width="9" customWidth="1"/>
    <col min="6917" max="6917" width="8.42578125" customWidth="1"/>
    <col min="6918" max="6918" width="9.28515625" customWidth="1"/>
    <col min="7169" max="7169" width="16.5703125" bestFit="1" customWidth="1"/>
    <col min="7170" max="7170" width="16" customWidth="1"/>
    <col min="7171" max="7171" width="44.140625" customWidth="1"/>
    <col min="7172" max="7172" width="9" customWidth="1"/>
    <col min="7173" max="7173" width="8.42578125" customWidth="1"/>
    <col min="7174" max="7174" width="9.28515625" customWidth="1"/>
    <col min="7425" max="7425" width="16.5703125" bestFit="1" customWidth="1"/>
    <col min="7426" max="7426" width="16" customWidth="1"/>
    <col min="7427" max="7427" width="44.140625" customWidth="1"/>
    <col min="7428" max="7428" width="9" customWidth="1"/>
    <col min="7429" max="7429" width="8.42578125" customWidth="1"/>
    <col min="7430" max="7430" width="9.28515625" customWidth="1"/>
    <col min="7681" max="7681" width="16.5703125" bestFit="1" customWidth="1"/>
    <col min="7682" max="7682" width="16" customWidth="1"/>
    <col min="7683" max="7683" width="44.140625" customWidth="1"/>
    <col min="7684" max="7684" width="9" customWidth="1"/>
    <col min="7685" max="7685" width="8.42578125" customWidth="1"/>
    <col min="7686" max="7686" width="9.28515625" customWidth="1"/>
    <col min="7937" max="7937" width="16.5703125" bestFit="1" customWidth="1"/>
    <col min="7938" max="7938" width="16" customWidth="1"/>
    <col min="7939" max="7939" width="44.140625" customWidth="1"/>
    <col min="7940" max="7940" width="9" customWidth="1"/>
    <col min="7941" max="7941" width="8.42578125" customWidth="1"/>
    <col min="7942" max="7942" width="9.28515625" customWidth="1"/>
    <col min="8193" max="8193" width="16.5703125" bestFit="1" customWidth="1"/>
    <col min="8194" max="8194" width="16" customWidth="1"/>
    <col min="8195" max="8195" width="44.140625" customWidth="1"/>
    <col min="8196" max="8196" width="9" customWidth="1"/>
    <col min="8197" max="8197" width="8.42578125" customWidth="1"/>
    <col min="8198" max="8198" width="9.28515625" customWidth="1"/>
    <col min="8449" max="8449" width="16.5703125" bestFit="1" customWidth="1"/>
    <col min="8450" max="8450" width="16" customWidth="1"/>
    <col min="8451" max="8451" width="44.140625" customWidth="1"/>
    <col min="8452" max="8452" width="9" customWidth="1"/>
    <col min="8453" max="8453" width="8.42578125" customWidth="1"/>
    <col min="8454" max="8454" width="9.28515625" customWidth="1"/>
    <col min="8705" max="8705" width="16.5703125" bestFit="1" customWidth="1"/>
    <col min="8706" max="8706" width="16" customWidth="1"/>
    <col min="8707" max="8707" width="44.140625" customWidth="1"/>
    <col min="8708" max="8708" width="9" customWidth="1"/>
    <col min="8709" max="8709" width="8.42578125" customWidth="1"/>
    <col min="8710" max="8710" width="9.28515625" customWidth="1"/>
    <col min="8961" max="8961" width="16.5703125" bestFit="1" customWidth="1"/>
    <col min="8962" max="8962" width="16" customWidth="1"/>
    <col min="8963" max="8963" width="44.140625" customWidth="1"/>
    <col min="8964" max="8964" width="9" customWidth="1"/>
    <col min="8965" max="8965" width="8.42578125" customWidth="1"/>
    <col min="8966" max="8966" width="9.28515625" customWidth="1"/>
    <col min="9217" max="9217" width="16.5703125" bestFit="1" customWidth="1"/>
    <col min="9218" max="9218" width="16" customWidth="1"/>
    <col min="9219" max="9219" width="44.140625" customWidth="1"/>
    <col min="9220" max="9220" width="9" customWidth="1"/>
    <col min="9221" max="9221" width="8.42578125" customWidth="1"/>
    <col min="9222" max="9222" width="9.28515625" customWidth="1"/>
    <col min="9473" max="9473" width="16.5703125" bestFit="1" customWidth="1"/>
    <col min="9474" max="9474" width="16" customWidth="1"/>
    <col min="9475" max="9475" width="44.140625" customWidth="1"/>
    <col min="9476" max="9476" width="9" customWidth="1"/>
    <col min="9477" max="9477" width="8.42578125" customWidth="1"/>
    <col min="9478" max="9478" width="9.28515625" customWidth="1"/>
    <col min="9729" max="9729" width="16.5703125" bestFit="1" customWidth="1"/>
    <col min="9730" max="9730" width="16" customWidth="1"/>
    <col min="9731" max="9731" width="44.140625" customWidth="1"/>
    <col min="9732" max="9732" width="9" customWidth="1"/>
    <col min="9733" max="9733" width="8.42578125" customWidth="1"/>
    <col min="9734" max="9734" width="9.28515625" customWidth="1"/>
    <col min="9985" max="9985" width="16.5703125" bestFit="1" customWidth="1"/>
    <col min="9986" max="9986" width="16" customWidth="1"/>
    <col min="9987" max="9987" width="44.140625" customWidth="1"/>
    <col min="9988" max="9988" width="9" customWidth="1"/>
    <col min="9989" max="9989" width="8.42578125" customWidth="1"/>
    <col min="9990" max="9990" width="9.28515625" customWidth="1"/>
    <col min="10241" max="10241" width="16.5703125" bestFit="1" customWidth="1"/>
    <col min="10242" max="10242" width="16" customWidth="1"/>
    <col min="10243" max="10243" width="44.140625" customWidth="1"/>
    <col min="10244" max="10244" width="9" customWidth="1"/>
    <col min="10245" max="10245" width="8.42578125" customWidth="1"/>
    <col min="10246" max="10246" width="9.28515625" customWidth="1"/>
    <col min="10497" max="10497" width="16.5703125" bestFit="1" customWidth="1"/>
    <col min="10498" max="10498" width="16" customWidth="1"/>
    <col min="10499" max="10499" width="44.140625" customWidth="1"/>
    <col min="10500" max="10500" width="9" customWidth="1"/>
    <col min="10501" max="10501" width="8.42578125" customWidth="1"/>
    <col min="10502" max="10502" width="9.28515625" customWidth="1"/>
    <col min="10753" max="10753" width="16.5703125" bestFit="1" customWidth="1"/>
    <col min="10754" max="10754" width="16" customWidth="1"/>
    <col min="10755" max="10755" width="44.140625" customWidth="1"/>
    <col min="10756" max="10756" width="9" customWidth="1"/>
    <col min="10757" max="10757" width="8.42578125" customWidth="1"/>
    <col min="10758" max="10758" width="9.28515625" customWidth="1"/>
    <col min="11009" max="11009" width="16.5703125" bestFit="1" customWidth="1"/>
    <col min="11010" max="11010" width="16" customWidth="1"/>
    <col min="11011" max="11011" width="44.140625" customWidth="1"/>
    <col min="11012" max="11012" width="9" customWidth="1"/>
    <col min="11013" max="11013" width="8.42578125" customWidth="1"/>
    <col min="11014" max="11014" width="9.28515625" customWidth="1"/>
    <col min="11265" max="11265" width="16.5703125" bestFit="1" customWidth="1"/>
    <col min="11266" max="11266" width="16" customWidth="1"/>
    <col min="11267" max="11267" width="44.140625" customWidth="1"/>
    <col min="11268" max="11268" width="9" customWidth="1"/>
    <col min="11269" max="11269" width="8.42578125" customWidth="1"/>
    <col min="11270" max="11270" width="9.28515625" customWidth="1"/>
    <col min="11521" max="11521" width="16.5703125" bestFit="1" customWidth="1"/>
    <col min="11522" max="11522" width="16" customWidth="1"/>
    <col min="11523" max="11523" width="44.140625" customWidth="1"/>
    <col min="11524" max="11524" width="9" customWidth="1"/>
    <col min="11525" max="11525" width="8.42578125" customWidth="1"/>
    <col min="11526" max="11526" width="9.28515625" customWidth="1"/>
    <col min="11777" max="11777" width="16.5703125" bestFit="1" customWidth="1"/>
    <col min="11778" max="11778" width="16" customWidth="1"/>
    <col min="11779" max="11779" width="44.140625" customWidth="1"/>
    <col min="11780" max="11780" width="9" customWidth="1"/>
    <col min="11781" max="11781" width="8.42578125" customWidth="1"/>
    <col min="11782" max="11782" width="9.28515625" customWidth="1"/>
    <col min="12033" max="12033" width="16.5703125" bestFit="1" customWidth="1"/>
    <col min="12034" max="12034" width="16" customWidth="1"/>
    <col min="12035" max="12035" width="44.140625" customWidth="1"/>
    <col min="12036" max="12036" width="9" customWidth="1"/>
    <col min="12037" max="12037" width="8.42578125" customWidth="1"/>
    <col min="12038" max="12038" width="9.28515625" customWidth="1"/>
    <col min="12289" max="12289" width="16.5703125" bestFit="1" customWidth="1"/>
    <col min="12290" max="12290" width="16" customWidth="1"/>
    <col min="12291" max="12291" width="44.140625" customWidth="1"/>
    <col min="12292" max="12292" width="9" customWidth="1"/>
    <col min="12293" max="12293" width="8.42578125" customWidth="1"/>
    <col min="12294" max="12294" width="9.28515625" customWidth="1"/>
    <col min="12545" max="12545" width="16.5703125" bestFit="1" customWidth="1"/>
    <col min="12546" max="12546" width="16" customWidth="1"/>
    <col min="12547" max="12547" width="44.140625" customWidth="1"/>
    <col min="12548" max="12548" width="9" customWidth="1"/>
    <col min="12549" max="12549" width="8.42578125" customWidth="1"/>
    <col min="12550" max="12550" width="9.28515625" customWidth="1"/>
    <col min="12801" max="12801" width="16.5703125" bestFit="1" customWidth="1"/>
    <col min="12802" max="12802" width="16" customWidth="1"/>
    <col min="12803" max="12803" width="44.140625" customWidth="1"/>
    <col min="12804" max="12804" width="9" customWidth="1"/>
    <col min="12805" max="12805" width="8.42578125" customWidth="1"/>
    <col min="12806" max="12806" width="9.28515625" customWidth="1"/>
    <col min="13057" max="13057" width="16.5703125" bestFit="1" customWidth="1"/>
    <col min="13058" max="13058" width="16" customWidth="1"/>
    <col min="13059" max="13059" width="44.140625" customWidth="1"/>
    <col min="13060" max="13060" width="9" customWidth="1"/>
    <col min="13061" max="13061" width="8.42578125" customWidth="1"/>
    <col min="13062" max="13062" width="9.28515625" customWidth="1"/>
    <col min="13313" max="13313" width="16.5703125" bestFit="1" customWidth="1"/>
    <col min="13314" max="13314" width="16" customWidth="1"/>
    <col min="13315" max="13315" width="44.140625" customWidth="1"/>
    <col min="13316" max="13316" width="9" customWidth="1"/>
    <col min="13317" max="13317" width="8.42578125" customWidth="1"/>
    <col min="13318" max="13318" width="9.28515625" customWidth="1"/>
    <col min="13569" max="13569" width="16.5703125" bestFit="1" customWidth="1"/>
    <col min="13570" max="13570" width="16" customWidth="1"/>
    <col min="13571" max="13571" width="44.140625" customWidth="1"/>
    <col min="13572" max="13572" width="9" customWidth="1"/>
    <col min="13573" max="13573" width="8.42578125" customWidth="1"/>
    <col min="13574" max="13574" width="9.28515625" customWidth="1"/>
    <col min="13825" max="13825" width="16.5703125" bestFit="1" customWidth="1"/>
    <col min="13826" max="13826" width="16" customWidth="1"/>
    <col min="13827" max="13827" width="44.140625" customWidth="1"/>
    <col min="13828" max="13828" width="9" customWidth="1"/>
    <col min="13829" max="13829" width="8.42578125" customWidth="1"/>
    <col min="13830" max="13830" width="9.28515625" customWidth="1"/>
    <col min="14081" max="14081" width="16.5703125" bestFit="1" customWidth="1"/>
    <col min="14082" max="14082" width="16" customWidth="1"/>
    <col min="14083" max="14083" width="44.140625" customWidth="1"/>
    <col min="14084" max="14084" width="9" customWidth="1"/>
    <col min="14085" max="14085" width="8.42578125" customWidth="1"/>
    <col min="14086" max="14086" width="9.28515625" customWidth="1"/>
    <col min="14337" max="14337" width="16.5703125" bestFit="1" customWidth="1"/>
    <col min="14338" max="14338" width="16" customWidth="1"/>
    <col min="14339" max="14339" width="44.140625" customWidth="1"/>
    <col min="14340" max="14340" width="9" customWidth="1"/>
    <col min="14341" max="14341" width="8.42578125" customWidth="1"/>
    <col min="14342" max="14342" width="9.28515625" customWidth="1"/>
    <col min="14593" max="14593" width="16.5703125" bestFit="1" customWidth="1"/>
    <col min="14594" max="14594" width="16" customWidth="1"/>
    <col min="14595" max="14595" width="44.140625" customWidth="1"/>
    <col min="14596" max="14596" width="9" customWidth="1"/>
    <col min="14597" max="14597" width="8.42578125" customWidth="1"/>
    <col min="14598" max="14598" width="9.28515625" customWidth="1"/>
    <col min="14849" max="14849" width="16.5703125" bestFit="1" customWidth="1"/>
    <col min="14850" max="14850" width="16" customWidth="1"/>
    <col min="14851" max="14851" width="44.140625" customWidth="1"/>
    <col min="14852" max="14852" width="9" customWidth="1"/>
    <col min="14853" max="14853" width="8.42578125" customWidth="1"/>
    <col min="14854" max="14854" width="9.28515625" customWidth="1"/>
    <col min="15105" max="15105" width="16.5703125" bestFit="1" customWidth="1"/>
    <col min="15106" max="15106" width="16" customWidth="1"/>
    <col min="15107" max="15107" width="44.140625" customWidth="1"/>
    <col min="15108" max="15108" width="9" customWidth="1"/>
    <col min="15109" max="15109" width="8.42578125" customWidth="1"/>
    <col min="15110" max="15110" width="9.28515625" customWidth="1"/>
    <col min="15361" max="15361" width="16.5703125" bestFit="1" customWidth="1"/>
    <col min="15362" max="15362" width="16" customWidth="1"/>
    <col min="15363" max="15363" width="44.140625" customWidth="1"/>
    <col min="15364" max="15364" width="9" customWidth="1"/>
    <col min="15365" max="15365" width="8.42578125" customWidth="1"/>
    <col min="15366" max="15366" width="9.28515625" customWidth="1"/>
    <col min="15617" max="15617" width="16.5703125" bestFit="1" customWidth="1"/>
    <col min="15618" max="15618" width="16" customWidth="1"/>
    <col min="15619" max="15619" width="44.140625" customWidth="1"/>
    <col min="15620" max="15620" width="9" customWidth="1"/>
    <col min="15621" max="15621" width="8.42578125" customWidth="1"/>
    <col min="15622" max="15622" width="9.28515625" customWidth="1"/>
    <col min="15873" max="15873" width="16.5703125" bestFit="1" customWidth="1"/>
    <col min="15874" max="15874" width="16" customWidth="1"/>
    <col min="15875" max="15875" width="44.140625" customWidth="1"/>
    <col min="15876" max="15876" width="9" customWidth="1"/>
    <col min="15877" max="15877" width="8.42578125" customWidth="1"/>
    <col min="15878" max="15878" width="9.28515625" customWidth="1"/>
    <col min="16129" max="16129" width="16.5703125" bestFit="1" customWidth="1"/>
    <col min="16130" max="16130" width="16" customWidth="1"/>
    <col min="16131" max="16131" width="44.140625" customWidth="1"/>
    <col min="16132" max="16132" width="9" customWidth="1"/>
    <col min="16133" max="16133" width="8.42578125" customWidth="1"/>
    <col min="16134" max="16134" width="9.28515625" customWidth="1"/>
  </cols>
  <sheetData>
    <row r="1" spans="1:8" x14ac:dyDescent="0.25">
      <c r="C1" s="7"/>
      <c r="D1" s="7"/>
      <c r="E1" s="7"/>
    </row>
    <row r="2" spans="1:8" ht="15.75" x14ac:dyDescent="0.25">
      <c r="A2" s="73" t="s">
        <v>23</v>
      </c>
      <c r="B2" s="73"/>
      <c r="C2" s="73"/>
      <c r="D2" s="73"/>
      <c r="E2" s="73"/>
    </row>
    <row r="3" spans="1:8" ht="21" x14ac:dyDescent="0.35">
      <c r="A3" s="4"/>
      <c r="B3" s="4"/>
      <c r="C3" s="4" t="s">
        <v>22</v>
      </c>
      <c r="D3" s="4"/>
      <c r="E3" s="4"/>
      <c r="F3" s="14"/>
      <c r="G3" s="14"/>
      <c r="H3" s="14"/>
    </row>
    <row r="4" spans="1:8" x14ac:dyDescent="0.25">
      <c r="A4" s="74" t="s">
        <v>17</v>
      </c>
      <c r="B4" s="74"/>
      <c r="C4" s="74"/>
      <c r="D4" s="74"/>
      <c r="E4" s="74"/>
    </row>
    <row r="5" spans="1:8" x14ac:dyDescent="0.25">
      <c r="A5" s="74" t="s">
        <v>12</v>
      </c>
      <c r="B5" s="74"/>
      <c r="C5" s="74"/>
      <c r="D5" s="74"/>
      <c r="E5" s="74"/>
    </row>
    <row r="6" spans="1:8" x14ac:dyDescent="0.25">
      <c r="A6" s="74" t="s">
        <v>8</v>
      </c>
      <c r="B6" s="74"/>
      <c r="C6" s="74"/>
      <c r="D6" s="74"/>
      <c r="E6" s="74"/>
    </row>
    <row r="7" spans="1:8" ht="25.5" customHeight="1" thickBot="1" x14ac:dyDescent="0.3">
      <c r="A7" s="75" t="s">
        <v>3</v>
      </c>
      <c r="B7" s="75"/>
      <c r="C7" s="75"/>
      <c r="D7" s="75"/>
      <c r="E7" s="76"/>
      <c r="F7" s="5"/>
    </row>
    <row r="8" spans="1:8" ht="28.5" customHeight="1" thickBot="1" x14ac:dyDescent="0.3">
      <c r="A8" s="1" t="s">
        <v>0</v>
      </c>
      <c r="B8" s="8" t="s">
        <v>9</v>
      </c>
      <c r="C8" s="2" t="s">
        <v>1</v>
      </c>
      <c r="D8" s="2" t="s">
        <v>7</v>
      </c>
      <c r="E8" s="2" t="s">
        <v>2</v>
      </c>
      <c r="F8" s="6" t="s">
        <v>4</v>
      </c>
    </row>
    <row r="9" spans="1:8" s="18" customFormat="1" ht="28.5" customHeight="1" x14ac:dyDescent="0.25">
      <c r="A9" s="61"/>
      <c r="B9" s="62"/>
      <c r="C9" s="27" t="s">
        <v>25</v>
      </c>
      <c r="D9" s="63"/>
      <c r="E9" s="29"/>
      <c r="F9" s="64">
        <v>873.13</v>
      </c>
    </row>
    <row r="10" spans="1:8" s="18" customFormat="1" ht="28.5" customHeight="1" x14ac:dyDescent="0.25">
      <c r="A10" s="65">
        <v>46122</v>
      </c>
      <c r="B10" s="66">
        <v>4524000000030</v>
      </c>
      <c r="C10" s="67" t="s">
        <v>37</v>
      </c>
      <c r="D10" s="35"/>
      <c r="E10" s="68">
        <v>325000</v>
      </c>
      <c r="F10" s="69">
        <f>F9+E10-D10</f>
        <v>325873.13</v>
      </c>
    </row>
    <row r="11" spans="1:8" s="18" customFormat="1" ht="28.5" customHeight="1" x14ac:dyDescent="0.25">
      <c r="A11" s="65">
        <v>46122</v>
      </c>
      <c r="B11" s="66">
        <v>42183401884</v>
      </c>
      <c r="C11" s="67" t="s">
        <v>26</v>
      </c>
      <c r="D11" s="35">
        <v>70533.040000000008</v>
      </c>
      <c r="E11" s="68"/>
      <c r="F11" s="69">
        <f t="shared" ref="F11:F22" si="0">F10+E11-D11</f>
        <v>255340.09</v>
      </c>
    </row>
    <row r="12" spans="1:8" s="18" customFormat="1" ht="28.5" customHeight="1" x14ac:dyDescent="0.25">
      <c r="A12" s="65">
        <v>46122</v>
      </c>
      <c r="B12" s="66">
        <v>42183413865</v>
      </c>
      <c r="C12" s="67" t="s">
        <v>27</v>
      </c>
      <c r="D12" s="35">
        <v>43143.98</v>
      </c>
      <c r="E12" s="68"/>
      <c r="F12" s="69">
        <f t="shared" si="0"/>
        <v>212196.11</v>
      </c>
    </row>
    <row r="13" spans="1:8" s="18" customFormat="1" ht="28.5" customHeight="1" x14ac:dyDescent="0.25">
      <c r="A13" s="65">
        <v>46122</v>
      </c>
      <c r="B13" s="66">
        <v>42183426971</v>
      </c>
      <c r="C13" s="67" t="s">
        <v>28</v>
      </c>
      <c r="D13" s="35">
        <v>53060.160000000003</v>
      </c>
      <c r="E13" s="68"/>
      <c r="F13" s="69">
        <f t="shared" si="0"/>
        <v>159135.94999999998</v>
      </c>
    </row>
    <row r="14" spans="1:8" s="18" customFormat="1" ht="28.5" customHeight="1" x14ac:dyDescent="0.25">
      <c r="A14" s="65">
        <v>46122</v>
      </c>
      <c r="B14" s="66">
        <v>42183442615</v>
      </c>
      <c r="C14" s="67" t="s">
        <v>29</v>
      </c>
      <c r="D14" s="35">
        <v>32047.879999999997</v>
      </c>
      <c r="E14" s="68"/>
      <c r="F14" s="69">
        <f t="shared" si="0"/>
        <v>127088.06999999998</v>
      </c>
    </row>
    <row r="15" spans="1:8" s="18" customFormat="1" ht="28.5" customHeight="1" x14ac:dyDescent="0.25">
      <c r="A15" s="65">
        <v>46122</v>
      </c>
      <c r="B15" s="66">
        <v>42183464222</v>
      </c>
      <c r="C15" s="67" t="s">
        <v>30</v>
      </c>
      <c r="D15" s="35">
        <v>66220.7</v>
      </c>
      <c r="E15" s="68"/>
      <c r="F15" s="69">
        <f t="shared" si="0"/>
        <v>60867.369999999981</v>
      </c>
    </row>
    <row r="16" spans="1:8" s="18" customFormat="1" ht="28.5" customHeight="1" x14ac:dyDescent="0.25">
      <c r="A16" s="65">
        <v>46122</v>
      </c>
      <c r="B16" s="66">
        <v>42183479614</v>
      </c>
      <c r="C16" s="67" t="s">
        <v>31</v>
      </c>
      <c r="D16" s="35">
        <v>34672.36</v>
      </c>
      <c r="E16" s="68"/>
      <c r="F16" s="69">
        <f t="shared" si="0"/>
        <v>26195.00999999998</v>
      </c>
    </row>
    <row r="17" spans="1:6" s="18" customFormat="1" ht="28.5" customHeight="1" x14ac:dyDescent="0.25">
      <c r="A17" s="65">
        <v>46122</v>
      </c>
      <c r="B17" s="66">
        <v>42183495414</v>
      </c>
      <c r="C17" s="67" t="s">
        <v>32</v>
      </c>
      <c r="D17" s="35">
        <v>8365.9</v>
      </c>
      <c r="E17" s="68"/>
      <c r="F17" s="69">
        <f t="shared" si="0"/>
        <v>17829.109999999979</v>
      </c>
    </row>
    <row r="18" spans="1:6" s="18" customFormat="1" ht="28.5" customHeight="1" x14ac:dyDescent="0.25">
      <c r="A18" s="65">
        <v>46122</v>
      </c>
      <c r="B18" s="66">
        <v>42183503835</v>
      </c>
      <c r="C18" s="67" t="s">
        <v>33</v>
      </c>
      <c r="D18" s="35">
        <v>1200</v>
      </c>
      <c r="E18" s="68"/>
      <c r="F18" s="69">
        <f t="shared" si="0"/>
        <v>16629.109999999979</v>
      </c>
    </row>
    <row r="19" spans="1:6" s="18" customFormat="1" ht="28.5" customHeight="1" x14ac:dyDescent="0.25">
      <c r="A19" s="65">
        <v>46122</v>
      </c>
      <c r="B19" s="66">
        <v>42183518428</v>
      </c>
      <c r="C19" s="67" t="s">
        <v>34</v>
      </c>
      <c r="D19" s="35">
        <v>1400</v>
      </c>
      <c r="E19" s="68"/>
      <c r="F19" s="69">
        <f t="shared" si="0"/>
        <v>15229.109999999979</v>
      </c>
    </row>
    <row r="20" spans="1:6" s="18" customFormat="1" ht="28.5" customHeight="1" x14ac:dyDescent="0.25">
      <c r="A20" s="65">
        <v>46122</v>
      </c>
      <c r="B20" s="66">
        <v>42183528803</v>
      </c>
      <c r="C20" s="67" t="s">
        <v>35</v>
      </c>
      <c r="D20" s="35">
        <v>3000</v>
      </c>
      <c r="E20" s="68"/>
      <c r="F20" s="69">
        <f t="shared" si="0"/>
        <v>12229.109999999979</v>
      </c>
    </row>
    <row r="21" spans="1:6" s="18" customFormat="1" ht="28.5" customHeight="1" x14ac:dyDescent="0.25">
      <c r="A21" s="65">
        <v>46127</v>
      </c>
      <c r="B21" s="66">
        <v>4220688462</v>
      </c>
      <c r="C21" s="67" t="s">
        <v>36</v>
      </c>
      <c r="D21" s="35">
        <v>11154.04</v>
      </c>
      <c r="E21" s="68"/>
      <c r="F21" s="69">
        <f t="shared" si="0"/>
        <v>1075.0699999999779</v>
      </c>
    </row>
    <row r="22" spans="1:6" s="18" customFormat="1" ht="28.5" customHeight="1" x14ac:dyDescent="0.25">
      <c r="A22" s="65">
        <v>46142</v>
      </c>
      <c r="B22" s="70"/>
      <c r="C22" s="67" t="s">
        <v>24</v>
      </c>
      <c r="D22" s="35">
        <v>875.47</v>
      </c>
      <c r="E22" s="68"/>
      <c r="F22" s="69">
        <f t="shared" si="0"/>
        <v>199.59999999997785</v>
      </c>
    </row>
    <row r="23" spans="1:6" ht="12" customHeight="1" x14ac:dyDescent="0.25">
      <c r="A23" s="9"/>
      <c r="B23" s="10"/>
      <c r="C23" s="3"/>
      <c r="D23" s="11"/>
      <c r="E23" s="12"/>
      <c r="F23" s="13"/>
    </row>
    <row r="24" spans="1:6" ht="12" customHeight="1" x14ac:dyDescent="0.25">
      <c r="A24" s="9"/>
      <c r="B24" s="10"/>
      <c r="C24" s="3"/>
      <c r="D24" s="11"/>
      <c r="E24" s="12"/>
      <c r="F24" s="13"/>
    </row>
    <row r="25" spans="1:6" ht="12" customHeight="1" x14ac:dyDescent="0.25">
      <c r="A25" s="9"/>
      <c r="B25" s="10"/>
      <c r="C25" s="3"/>
      <c r="D25" s="11"/>
      <c r="E25" s="12"/>
      <c r="F25" s="13"/>
    </row>
    <row r="26" spans="1:6" s="15" customFormat="1" ht="42.75" customHeight="1" x14ac:dyDescent="0.25">
      <c r="A26" s="15" t="s">
        <v>10</v>
      </c>
      <c r="D26" s="15" t="s">
        <v>18</v>
      </c>
    </row>
    <row r="27" spans="1:6" s="15" customFormat="1" ht="12" customHeight="1" x14ac:dyDescent="0.25">
      <c r="A27" s="15" t="s">
        <v>20</v>
      </c>
      <c r="D27" s="15" t="s">
        <v>19</v>
      </c>
    </row>
    <row r="28" spans="1:6" ht="12" customHeight="1" x14ac:dyDescent="0.25">
      <c r="A28" t="s">
        <v>11</v>
      </c>
    </row>
  </sheetData>
  <mergeCells count="5">
    <mergeCell ref="A2:E2"/>
    <mergeCell ref="A4:E4"/>
    <mergeCell ref="A5:E5"/>
    <mergeCell ref="A6:E6"/>
    <mergeCell ref="A7:E7"/>
  </mergeCells>
  <pageMargins left="0.25" right="0.25" top="0.75" bottom="0.75" header="0.3" footer="0.3"/>
  <pageSetup scale="65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FONDO OPOERATIVO</vt:lpstr>
      <vt:lpstr>SENASA!Área_de_impresión</vt:lpstr>
      <vt:lpstr>SENASA!Títulos_a_imprimir</vt:lpstr>
    </vt:vector>
  </TitlesOfParts>
  <Company>Profamilia,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antonio.gomez</dc:creator>
  <cp:lastModifiedBy>honeiry nuñez</cp:lastModifiedBy>
  <cp:lastPrinted>2026-05-08T18:16:09Z</cp:lastPrinted>
  <dcterms:created xsi:type="dcterms:W3CDTF">2011-03-23T16:22:02Z</dcterms:created>
  <dcterms:modified xsi:type="dcterms:W3CDTF">2026-05-08T18:18:01Z</dcterms:modified>
</cp:coreProperties>
</file>